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2DBB6B8-54D3-45A6-8FB4-2A3DF5AAE8E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ЦДИ" sheetId="4" r:id="rId1"/>
    <sheet name="Лист1" sheetId="5" r:id="rId2"/>
  </sheets>
  <definedNames>
    <definedName name="_xlnm.Print_Area" localSheetId="0">ОЦДИ!$A$1:$K$16</definedName>
  </definedNames>
  <calcPr calcId="191029"/>
</workbook>
</file>

<file path=xl/calcChain.xml><?xml version="1.0" encoding="utf-8"?>
<calcChain xmlns="http://schemas.openxmlformats.org/spreadsheetml/2006/main">
  <c r="D3" i="5" l="1"/>
  <c r="D13" i="5" s="1"/>
  <c r="D4" i="5"/>
  <c r="D5" i="5"/>
  <c r="D6" i="5"/>
  <c r="D7" i="5"/>
  <c r="D8" i="5"/>
  <c r="D9" i="5"/>
  <c r="D10" i="5"/>
  <c r="D11" i="5"/>
  <c r="D12" i="5"/>
  <c r="D2" i="5"/>
  <c r="I6" i="4" l="1"/>
  <c r="H6" i="4"/>
  <c r="K6" i="4" s="1"/>
  <c r="J6" i="4" l="1"/>
  <c r="K7" i="4" l="1"/>
</calcChain>
</file>

<file path=xl/sharedStrings.xml><?xml version="1.0" encoding="utf-8"?>
<sst xmlns="http://schemas.openxmlformats.org/spreadsheetml/2006/main" count="22" uniqueCount="22">
  <si>
    <t>Ед.изм.</t>
  </si>
  <si>
    <t>Рыночная стоимость, руб</t>
  </si>
  <si>
    <t>№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</si>
  <si>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</si>
  <si>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</si>
  <si>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</si>
  <si>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</si>
  <si>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</si>
  <si>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</si>
  <si>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</si>
  <si>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</si>
  <si>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</si>
  <si>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штука</t>
  </si>
  <si>
    <t>ИТОГО:</t>
  </si>
  <si>
    <t>Сведения об источниках ценовой информации и цене за единицу ТРУ:</t>
  </si>
  <si>
    <t>Источник информации №1: Интернет-магазин</t>
  </si>
  <si>
    <t>Источник информации №2: Интернет-магазин</t>
  </si>
  <si>
    <t>Источник информации №3: Интернет-магазин</t>
  </si>
  <si>
    <t>Расчет стартовой цены методом сопоставимых рыночных цен (анализа рынка)
на поставку раций</t>
  </si>
  <si>
    <t>Дата подготовки расчета стартовой цены: 04.06.2026</t>
  </si>
  <si>
    <t>Рация</t>
  </si>
  <si>
    <r>
      <t xml:space="preserve">Коэффициент вариации по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180 700 (Сто восемьдесят тысяч семьсот) рублей 00 копеек</t>
    </r>
    <r>
      <rPr>
        <sz val="12"/>
        <color rgb="FF0D0D0D"/>
        <rFont val="Times New Roman"/>
        <family val="1"/>
        <charset val="204"/>
      </rPr>
      <t>,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</si>
</sst>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9" fillId="0" borderId="0" xfId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9" xfId="0" applyNumberFormat="1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3">
    <cellStyle name="Nor}al" xfId="2" xr:uid="{00000000-0005-0000-0000-000000000000}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711"/>
  <sheetViews>
    <sheetView showGridLines="0" tabSelected="1" zoomScale="85" zoomScaleNormal="85" workbookViewId="0">
      <selection activeCell="A16" sqref="A16:XFD16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6384" width="8.7109375" style="1"/>
  </cols>
  <sheetData>
    <row r="1" spans="1:12" ht="38.25" customHeight="1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6"/>
    </row>
    <row r="2" spans="1:12" s="17" customFormat="1" ht="112.5" customHeight="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22"/>
    </row>
    <row r="3" spans="1:12" ht="40.9" customHeight="1">
      <c r="A3" s="41" t="s">
        <v>2</v>
      </c>
      <c r="B3" s="39" t="s">
        <v>3</v>
      </c>
      <c r="C3" s="39" t="s">
        <v>0</v>
      </c>
      <c r="D3" s="39" t="s">
        <v>4</v>
      </c>
      <c r="E3" s="40" t="s">
        <v>6</v>
      </c>
      <c r="F3" s="40" t="s">
        <v>8</v>
      </c>
      <c r="G3" s="40" t="s">
        <v>9</v>
      </c>
      <c r="H3" s="49" t="s">
        <v>5</v>
      </c>
      <c r="I3" s="45" t="s">
        <v>10</v>
      </c>
      <c r="J3" s="39" t="s">
        <v>7</v>
      </c>
      <c r="K3" s="48" t="s">
        <v>1</v>
      </c>
      <c r="L3" s="6"/>
    </row>
    <row r="4" spans="1:12" ht="15" customHeight="1">
      <c r="A4" s="41"/>
      <c r="B4" s="39"/>
      <c r="C4" s="39"/>
      <c r="D4" s="39"/>
      <c r="E4" s="40"/>
      <c r="F4" s="40"/>
      <c r="G4" s="40"/>
      <c r="H4" s="50"/>
      <c r="I4" s="46"/>
      <c r="J4" s="39"/>
      <c r="K4" s="48"/>
      <c r="L4" s="6"/>
    </row>
    <row r="5" spans="1:12" ht="31.9" customHeight="1">
      <c r="A5" s="42"/>
      <c r="B5" s="39"/>
      <c r="C5" s="39"/>
      <c r="D5" s="39"/>
      <c r="E5" s="40"/>
      <c r="F5" s="40"/>
      <c r="G5" s="40"/>
      <c r="H5" s="51"/>
      <c r="I5" s="47"/>
      <c r="J5" s="39"/>
      <c r="K5" s="48"/>
      <c r="L5" s="6"/>
    </row>
    <row r="6" spans="1:12" ht="15.75">
      <c r="A6" s="30">
        <v>1</v>
      </c>
      <c r="B6" s="32" t="s">
        <v>20</v>
      </c>
      <c r="C6" s="33" t="s">
        <v>12</v>
      </c>
      <c r="D6" s="34">
        <v>50</v>
      </c>
      <c r="E6" s="16">
        <v>4400</v>
      </c>
      <c r="F6" s="26">
        <v>2593</v>
      </c>
      <c r="G6" s="26">
        <v>3849</v>
      </c>
      <c r="H6" s="31">
        <f t="shared" ref="H6" si="0">ROUND(AVERAGE(E6:G6),2)</f>
        <v>3614</v>
      </c>
      <c r="I6" s="20">
        <f t="shared" ref="I6" si="1">STDEV(E6:G6)</f>
        <v>926.13767874976338</v>
      </c>
      <c r="J6" s="21">
        <f t="shared" ref="J6" si="2">I6/H6*100</f>
        <v>25.626388454614375</v>
      </c>
      <c r="K6" s="23">
        <f t="shared" ref="K6" si="3">H6*D6</f>
        <v>180700</v>
      </c>
      <c r="L6" s="6"/>
    </row>
    <row r="7" spans="1:12" ht="15" customHeight="1">
      <c r="A7" s="38" t="s">
        <v>13</v>
      </c>
      <c r="B7" s="38"/>
      <c r="C7" s="38"/>
      <c r="D7" s="38"/>
      <c r="E7" s="38"/>
      <c r="F7" s="38"/>
      <c r="G7" s="38"/>
      <c r="H7" s="38"/>
      <c r="I7" s="38"/>
      <c r="J7" s="38"/>
      <c r="K7" s="28">
        <f>SUM(K6:K6)</f>
        <v>180700</v>
      </c>
      <c r="L7" s="6"/>
    </row>
    <row r="8" spans="1:12" ht="15.75">
      <c r="A8" s="7"/>
      <c r="B8" s="15"/>
      <c r="C8" s="7"/>
      <c r="D8" s="7"/>
      <c r="E8" s="7"/>
      <c r="F8" s="7"/>
      <c r="G8" s="7"/>
      <c r="H8" s="7"/>
      <c r="I8" s="11"/>
      <c r="J8" s="12"/>
      <c r="K8" s="12"/>
      <c r="L8" s="6"/>
    </row>
    <row r="9" spans="1:12" ht="68.25" customHeight="1">
      <c r="A9" s="37" t="s">
        <v>21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6"/>
    </row>
    <row r="10" spans="1:12" ht="30.75" customHeight="1">
      <c r="A10" s="52" t="s">
        <v>19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6"/>
    </row>
    <row r="11" spans="1:12" ht="18.75">
      <c r="A11" s="24" t="s">
        <v>14</v>
      </c>
      <c r="B11" s="15"/>
      <c r="C11" s="8"/>
      <c r="D11" s="8"/>
      <c r="E11" s="9"/>
      <c r="F11" s="9"/>
      <c r="G11" s="9"/>
      <c r="H11" s="9"/>
      <c r="I11" s="10"/>
      <c r="J11" s="10"/>
      <c r="K11" s="10"/>
      <c r="L11" s="6"/>
    </row>
    <row r="12" spans="1:12" ht="15.75">
      <c r="A12" s="24" t="s">
        <v>15</v>
      </c>
      <c r="B12" s="24"/>
      <c r="C12" s="8"/>
      <c r="D12" s="8"/>
      <c r="E12" s="9"/>
      <c r="F12" s="9"/>
      <c r="G12" s="9"/>
      <c r="H12" s="9"/>
      <c r="I12" s="11"/>
      <c r="J12" s="12"/>
      <c r="K12" s="12"/>
      <c r="L12" s="6"/>
    </row>
    <row r="13" spans="1:12" ht="15.75">
      <c r="A13" s="24" t="s">
        <v>16</v>
      </c>
      <c r="B13" s="24"/>
      <c r="C13" s="7"/>
      <c r="D13" s="7"/>
      <c r="E13" s="14"/>
      <c r="F13" s="14"/>
      <c r="G13" s="14"/>
      <c r="H13" s="14"/>
      <c r="I13" s="25"/>
      <c r="J13" s="25"/>
      <c r="K13" s="12"/>
      <c r="L13" s="6"/>
    </row>
    <row r="14" spans="1:12" ht="15.75">
      <c r="A14" s="24" t="s">
        <v>17</v>
      </c>
      <c r="B14" s="24"/>
      <c r="C14" s="7"/>
      <c r="D14" s="7"/>
      <c r="E14" s="14"/>
      <c r="F14" s="8"/>
      <c r="G14" s="14"/>
      <c r="H14" s="14"/>
      <c r="I14" s="25"/>
      <c r="J14" s="25"/>
      <c r="K14" s="12"/>
      <c r="L14" s="6"/>
    </row>
    <row r="15" spans="1:12" ht="15.75">
      <c r="A15" s="24"/>
      <c r="B15" s="24"/>
      <c r="C15" s="7"/>
      <c r="D15" s="7"/>
      <c r="E15" s="14"/>
      <c r="F15" s="8"/>
      <c r="G15" s="14"/>
      <c r="H15" s="14"/>
      <c r="I15" s="25"/>
      <c r="J15" s="25"/>
      <c r="K15" s="29"/>
      <c r="L15" s="6"/>
    </row>
    <row r="16" spans="1:12" ht="15.75">
      <c r="A16" s="7"/>
      <c r="B16" s="13"/>
      <c r="C16" s="8"/>
      <c r="D16" s="18"/>
      <c r="E16" s="18"/>
      <c r="F16" s="43"/>
      <c r="G16" s="43"/>
      <c r="H16" s="43"/>
      <c r="I16" s="44"/>
      <c r="J16" s="44"/>
      <c r="K16" s="12"/>
      <c r="L16" s="6"/>
    </row>
    <row r="17" spans="9:9">
      <c r="I17" s="4"/>
    </row>
    <row r="18" spans="9:9">
      <c r="I18" s="4"/>
    </row>
    <row r="19" spans="9:9">
      <c r="I19" s="4"/>
    </row>
    <row r="20" spans="9:9">
      <c r="I20" s="4"/>
    </row>
    <row r="21" spans="9:9">
      <c r="I21" s="4"/>
    </row>
    <row r="22" spans="9:9">
      <c r="I22" s="4"/>
    </row>
    <row r="23" spans="9:9">
      <c r="I23" s="4"/>
    </row>
    <row r="24" spans="9:9">
      <c r="I24" s="4"/>
    </row>
    <row r="25" spans="9:9">
      <c r="I25" s="4"/>
    </row>
    <row r="26" spans="9:9">
      <c r="I26" s="4"/>
    </row>
    <row r="27" spans="9:9">
      <c r="I27" s="4"/>
    </row>
    <row r="28" spans="9:9">
      <c r="I28" s="4"/>
    </row>
    <row r="29" spans="9:9">
      <c r="I29" s="4"/>
    </row>
    <row r="30" spans="9:9">
      <c r="I30" s="4"/>
    </row>
    <row r="31" spans="9:9">
      <c r="I31" s="4"/>
    </row>
    <row r="32" spans="9:9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</sheetData>
  <mergeCells count="18">
    <mergeCell ref="F16:H16"/>
    <mergeCell ref="I16:J16"/>
    <mergeCell ref="I3:I5"/>
    <mergeCell ref="J3:J5"/>
    <mergeCell ref="K3:K5"/>
    <mergeCell ref="H3:H5"/>
    <mergeCell ref="F3:F5"/>
    <mergeCell ref="G3:G5"/>
    <mergeCell ref="A10:K10"/>
    <mergeCell ref="A2:K2"/>
    <mergeCell ref="A1:K1"/>
    <mergeCell ref="A9:K9"/>
    <mergeCell ref="A7:J7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3"/>
  <sheetViews>
    <sheetView zoomScale="160" zoomScaleNormal="160" workbookViewId="0">
      <selection activeCell="C2" sqref="C2:C12"/>
    </sheetView>
  </sheetViews>
  <sheetFormatPr defaultRowHeight="15"/>
  <cols>
    <col min="3" max="3" width="14.140625" customWidth="1"/>
    <col min="4" max="4" width="16" customWidth="1"/>
  </cols>
  <sheetData>
    <row r="1" spans="2:4" ht="15.75" thickBot="1"/>
    <row r="2" spans="2:4" ht="16.5" thickBot="1">
      <c r="B2" s="19">
        <v>3</v>
      </c>
      <c r="C2" s="16">
        <v>5000</v>
      </c>
      <c r="D2" s="27">
        <f>B2*C2</f>
        <v>15000</v>
      </c>
    </row>
    <row r="3" spans="2:4" ht="16.5" thickBot="1">
      <c r="B3" s="19">
        <v>7</v>
      </c>
      <c r="C3" s="16">
        <v>6000</v>
      </c>
      <c r="D3" s="27">
        <f t="shared" ref="D3:D12" si="0">B3*C3</f>
        <v>42000</v>
      </c>
    </row>
    <row r="4" spans="2:4" ht="16.5" thickBot="1">
      <c r="B4" s="19">
        <v>10</v>
      </c>
      <c r="C4" s="16">
        <v>6000</v>
      </c>
      <c r="D4" s="27">
        <f t="shared" si="0"/>
        <v>60000</v>
      </c>
    </row>
    <row r="5" spans="2:4" ht="16.5" thickBot="1">
      <c r="B5" s="19">
        <v>7</v>
      </c>
      <c r="C5" s="16">
        <v>6000</v>
      </c>
      <c r="D5" s="27">
        <f t="shared" si="0"/>
        <v>42000</v>
      </c>
    </row>
    <row r="6" spans="2:4" ht="16.5" thickBot="1">
      <c r="B6" s="19">
        <v>10</v>
      </c>
      <c r="C6" s="16">
        <v>6000</v>
      </c>
      <c r="D6" s="27">
        <f t="shared" si="0"/>
        <v>60000</v>
      </c>
    </row>
    <row r="7" spans="2:4" ht="16.5" thickBot="1">
      <c r="B7" s="19">
        <v>10</v>
      </c>
      <c r="C7" s="16">
        <v>8000</v>
      </c>
      <c r="D7" s="27">
        <f t="shared" si="0"/>
        <v>80000</v>
      </c>
    </row>
    <row r="8" spans="2:4" ht="16.5" thickBot="1">
      <c r="B8" s="19">
        <v>10</v>
      </c>
      <c r="C8" s="16">
        <v>8000</v>
      </c>
      <c r="D8" s="27">
        <f t="shared" si="0"/>
        <v>80000</v>
      </c>
    </row>
    <row r="9" spans="2:4" ht="16.5" thickBot="1">
      <c r="B9" s="19">
        <v>10</v>
      </c>
      <c r="C9" s="16">
        <v>8000</v>
      </c>
      <c r="D9" s="27">
        <f t="shared" si="0"/>
        <v>80000</v>
      </c>
    </row>
    <row r="10" spans="2:4" ht="16.5" thickBot="1">
      <c r="B10" s="19">
        <v>1</v>
      </c>
      <c r="C10" s="16">
        <v>60000</v>
      </c>
      <c r="D10" s="27">
        <f t="shared" si="0"/>
        <v>60000</v>
      </c>
    </row>
    <row r="11" spans="2:4" ht="16.5" thickBot="1">
      <c r="B11" s="19">
        <v>5</v>
      </c>
      <c r="C11" s="16">
        <v>7000</v>
      </c>
      <c r="D11" s="27">
        <f t="shared" si="0"/>
        <v>35000</v>
      </c>
    </row>
    <row r="12" spans="2:4" ht="16.5" thickBot="1">
      <c r="B12" s="19">
        <v>1</v>
      </c>
      <c r="C12" s="16">
        <v>35000</v>
      </c>
      <c r="D12" s="27">
        <f t="shared" si="0"/>
        <v>35000</v>
      </c>
    </row>
    <row r="13" spans="2:4">
      <c r="D13" s="27">
        <f>SUM(D2:D12)</f>
        <v>589000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2026-06-04T12:59:53Z</dcterms:modified>
</cp:coreProperties>
</file>