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865"/>
  </bookViews>
  <sheets>
    <sheet name="лист" sheetId="1" r:id="rId1"/>
    <sheet name="Лист3" sheetId="3" r:id="rId2"/>
  </sheets>
  <calcPr calcId="152511"/>
</workbook>
</file>

<file path=xl/calcChain.xml><?xml version="1.0" encoding="utf-8"?>
<calcChain xmlns="http://schemas.openxmlformats.org/spreadsheetml/2006/main">
  <c r="C7" i="1" l="1"/>
  <c r="I6" i="1" l="1"/>
  <c r="H6" i="1" l="1"/>
  <c r="K6" i="1" s="1"/>
  <c r="K7" i="1" s="1"/>
  <c r="J6" i="1" l="1"/>
</calcChain>
</file>

<file path=xl/sharedStrings.xml><?xml version="1.0" encoding="utf-8"?>
<sst xmlns="http://schemas.openxmlformats.org/spreadsheetml/2006/main" count="20" uniqueCount="18">
  <si>
    <t xml:space="preserve">Наименование товаров, работ, услуг     </t>
  </si>
  <si>
    <t xml:space="preserve">Средняя арифметическая величина цены единицы продукции     </t>
  </si>
  <si>
    <t xml:space="preserve">Среднее квадратичное отклонение  </t>
  </si>
  <si>
    <t xml:space="preserve">НМЦК (руб.)    </t>
  </si>
  <si>
    <t>Единица измерения</t>
  </si>
  <si>
    <t xml:space="preserve">№ </t>
  </si>
  <si>
    <t>кол-во</t>
  </si>
  <si>
    <t xml:space="preserve">Обоснование начальной (максимальной) цены контракта, цены контракта
</t>
  </si>
  <si>
    <t>Используемый метод определения НМЦК :</t>
  </si>
  <si>
    <t xml:space="preserve">Коэффициент вариации  (%)    </t>
  </si>
  <si>
    <t>Итого:</t>
  </si>
  <si>
    <t>усл.ед.</t>
  </si>
  <si>
    <t>Услуги по проведению оценки рыночной стоимости лома черного металла</t>
  </si>
  <si>
    <t xml:space="preserve">Цена единицы продукции, указанная в источнике вх               </t>
  </si>
  <si>
    <t xml:space="preserve">Цена единицы продукции, указанная в источнике </t>
  </si>
  <si>
    <t>Начальник ОКБИ и ХО</t>
  </si>
  <si>
    <t>старший лейтенант внутренней службы</t>
  </si>
  <si>
    <t>М.Н. Тарасов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</si>
</sst>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2" fontId="2" fillId="0" borderId="0" xfId="0" applyNumberFormat="1" applyFont="1" applyAlignment="1"/>
    <xf numFmtId="2" fontId="3" fillId="0" borderId="0" xfId="0" applyNumberFormat="1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/>
    <xf numFmtId="0" fontId="5" fillId="0" borderId="0" xfId="0" applyFont="1" applyAlignment="1">
      <alignment horizontal="center"/>
    </xf>
    <xf numFmtId="2" fontId="5" fillId="0" borderId="0" xfId="0" applyNumberFormat="1" applyFont="1" applyAlignment="1"/>
    <xf numFmtId="14" fontId="2" fillId="0" borderId="0" xfId="0" applyNumberFormat="1" applyFont="1" applyAlignment="1">
      <alignment horizontal="left"/>
    </xf>
    <xf numFmtId="2" fontId="2" fillId="0" borderId="0" xfId="0" applyNumberFormat="1" applyFont="1"/>
    <xf numFmtId="2" fontId="5" fillId="0" borderId="7" xfId="0" applyNumberFormat="1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0" fontId="6" fillId="0" borderId="2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2" fontId="6" fillId="0" borderId="20" xfId="0" applyNumberFormat="1" applyFont="1" applyFill="1" applyBorder="1" applyAlignment="1">
      <alignment horizontal="center" vertical="center" wrapText="1"/>
    </xf>
    <xf numFmtId="2" fontId="6" fillId="0" borderId="13" xfId="0" applyNumberFormat="1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2" fontId="6" fillId="0" borderId="2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/>
    </xf>
    <xf numFmtId="164" fontId="5" fillId="0" borderId="1" xfId="0" applyNumberFormat="1" applyFont="1" applyFill="1" applyBorder="1" applyAlignment="1">
      <alignment horizontal="center" vertical="center" wrapText="1"/>
    </xf>
    <xf numFmtId="2" fontId="6" fillId="0" borderId="23" xfId="0" applyNumberFormat="1" applyFont="1" applyFill="1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11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4</xdr:row>
      <xdr:rowOff>142875</xdr:rowOff>
    </xdr:from>
    <xdr:to>
      <xdr:col>10</xdr:col>
      <xdr:colOff>962025</xdr:colOff>
      <xdr:row>4</xdr:row>
      <xdr:rowOff>1285488</xdr:rowOff>
    </xdr:to>
    <xdr:pic>
      <xdr:nvPicPr>
        <xdr:cNvPr id="6" name="Рисунок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1562100"/>
          <a:ext cx="790575" cy="11426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"/>
  <sheetViews>
    <sheetView tabSelected="1" zoomScale="90" zoomScaleNormal="90" workbookViewId="0">
      <pane ySplit="1" topLeftCell="A2" activePane="bottomLeft" state="frozen"/>
      <selection pane="bottomLeft" activeCell="C15" sqref="C15"/>
    </sheetView>
  </sheetViews>
  <sheetFormatPr defaultRowHeight="15" x14ac:dyDescent="0.25"/>
  <cols>
    <col min="1" max="1" width="4.42578125" style="1" customWidth="1"/>
    <col min="2" max="2" width="45.28515625" style="2" customWidth="1"/>
    <col min="3" max="3" width="8.140625" style="1" customWidth="1"/>
    <col min="4" max="4" width="12.140625" style="3" customWidth="1"/>
    <col min="5" max="5" width="13.85546875" style="4" customWidth="1"/>
    <col min="6" max="6" width="14.28515625" style="4" customWidth="1"/>
    <col min="7" max="7" width="13.7109375" style="4" customWidth="1"/>
    <col min="8" max="8" width="14.5703125" style="5" customWidth="1"/>
    <col min="9" max="9" width="13.7109375" style="3" customWidth="1"/>
    <col min="10" max="10" width="13.85546875" style="3" customWidth="1"/>
    <col min="11" max="11" width="23.7109375" style="3" customWidth="1"/>
    <col min="12" max="12" width="4.5703125" style="1" customWidth="1"/>
    <col min="13" max="13" width="9.140625" style="1"/>
    <col min="14" max="14" width="9.28515625" style="1" customWidth="1"/>
    <col min="15" max="15" width="9.85546875" style="1" customWidth="1"/>
    <col min="16" max="16384" width="9.140625" style="1"/>
  </cols>
  <sheetData>
    <row r="1" spans="1:15" hidden="1" x14ac:dyDescent="0.25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5" ht="33.75" customHeight="1" thickBot="1" x14ac:dyDescent="0.35">
      <c r="A2" s="49" t="s">
        <v>7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5" ht="60" customHeight="1" thickBot="1" x14ac:dyDescent="0.3">
      <c r="A3" s="15"/>
      <c r="B3" s="16" t="s">
        <v>8</v>
      </c>
      <c r="C3" s="51" t="s">
        <v>12</v>
      </c>
      <c r="D3" s="51"/>
      <c r="E3" s="51"/>
      <c r="F3" s="51"/>
      <c r="G3" s="51"/>
      <c r="H3" s="51"/>
      <c r="I3" s="51"/>
      <c r="J3" s="51"/>
      <c r="K3" s="52"/>
    </row>
    <row r="4" spans="1:15" ht="86.25" customHeight="1" x14ac:dyDescent="0.25">
      <c r="A4" s="36" t="s">
        <v>5</v>
      </c>
      <c r="B4" s="38" t="s">
        <v>0</v>
      </c>
      <c r="C4" s="46" t="s">
        <v>6</v>
      </c>
      <c r="D4" s="40" t="s">
        <v>4</v>
      </c>
      <c r="E4" s="42" t="s">
        <v>13</v>
      </c>
      <c r="F4" s="42" t="s">
        <v>14</v>
      </c>
      <c r="G4" s="42" t="s">
        <v>14</v>
      </c>
      <c r="H4" s="44" t="s">
        <v>1</v>
      </c>
      <c r="I4" s="46" t="s">
        <v>2</v>
      </c>
      <c r="J4" s="40" t="s">
        <v>9</v>
      </c>
      <c r="K4" s="54" t="s">
        <v>3</v>
      </c>
    </row>
    <row r="5" spans="1:15" ht="12.75" customHeight="1" thickBot="1" x14ac:dyDescent="0.3">
      <c r="A5" s="37"/>
      <c r="B5" s="39"/>
      <c r="C5" s="47"/>
      <c r="D5" s="41"/>
      <c r="E5" s="43"/>
      <c r="F5" s="43"/>
      <c r="G5" s="43"/>
      <c r="H5" s="45"/>
      <c r="I5" s="47"/>
      <c r="J5" s="41"/>
      <c r="K5" s="55"/>
    </row>
    <row r="6" spans="1:15" ht="45.75" customHeight="1" thickBot="1" x14ac:dyDescent="0.3">
      <c r="A6" s="19">
        <v>1</v>
      </c>
      <c r="B6" s="26" t="s">
        <v>12</v>
      </c>
      <c r="C6" s="32">
        <v>3</v>
      </c>
      <c r="D6" s="17" t="s">
        <v>11</v>
      </c>
      <c r="E6" s="18">
        <v>8000</v>
      </c>
      <c r="F6" s="18">
        <v>15000</v>
      </c>
      <c r="G6" s="18">
        <v>18000</v>
      </c>
      <c r="H6" s="14">
        <f>(E6+F6+G6)/3</f>
        <v>13666.666666666666</v>
      </c>
      <c r="I6" s="14">
        <f>STDEV(E6,F6,G6)</f>
        <v>5131.6014394468821</v>
      </c>
      <c r="J6" s="14">
        <f>(I6/H6)*100</f>
        <v>37.548303215464991</v>
      </c>
      <c r="K6" s="34">
        <f>SUM(C6*H6)</f>
        <v>41000</v>
      </c>
      <c r="M6" s="13"/>
      <c r="N6" s="29"/>
      <c r="O6" s="29"/>
    </row>
    <row r="7" spans="1:15" ht="27" customHeight="1" thickBot="1" x14ac:dyDescent="0.3">
      <c r="A7" s="20"/>
      <c r="B7" s="27" t="s">
        <v>10</v>
      </c>
      <c r="C7" s="22">
        <f>SUM(C6:C6)</f>
        <v>3</v>
      </c>
      <c r="D7" s="23"/>
      <c r="E7" s="24"/>
      <c r="F7" s="25"/>
      <c r="G7" s="24"/>
      <c r="H7" s="25"/>
      <c r="I7" s="24"/>
      <c r="J7" s="28"/>
      <c r="K7" s="33">
        <f>SUM(K6)</f>
        <v>41000</v>
      </c>
      <c r="M7" s="30"/>
      <c r="N7" s="29"/>
      <c r="O7" s="29"/>
    </row>
    <row r="8" spans="1:15" x14ac:dyDescent="0.25">
      <c r="B8" s="7"/>
      <c r="C8" s="8"/>
      <c r="D8" s="9"/>
      <c r="E8" s="10"/>
      <c r="F8" s="10"/>
      <c r="G8" s="10"/>
      <c r="H8" s="11"/>
      <c r="I8" s="9"/>
      <c r="J8" s="9"/>
      <c r="K8" s="11"/>
    </row>
    <row r="9" spans="1:15" x14ac:dyDescent="0.25">
      <c r="C9" s="6"/>
    </row>
    <row r="10" spans="1:15" x14ac:dyDescent="0.25">
      <c r="B10" s="2" t="s">
        <v>15</v>
      </c>
      <c r="E10" s="35"/>
      <c r="F10" s="35"/>
    </row>
    <row r="11" spans="1:15" x14ac:dyDescent="0.25">
      <c r="B11" s="2" t="s">
        <v>16</v>
      </c>
      <c r="E11" s="31"/>
      <c r="F11" s="31"/>
      <c r="G11" s="48" t="s">
        <v>17</v>
      </c>
      <c r="H11" s="48"/>
    </row>
    <row r="12" spans="1:15" x14ac:dyDescent="0.25">
      <c r="B12" s="12">
        <v>46177</v>
      </c>
      <c r="E12" s="31"/>
      <c r="F12" s="31"/>
      <c r="G12" s="48"/>
      <c r="H12" s="48"/>
    </row>
    <row r="13" spans="1:15" x14ac:dyDescent="0.25">
      <c r="E13" s="31"/>
      <c r="F13" s="31"/>
    </row>
    <row r="14" spans="1:15" x14ac:dyDescent="0.25">
      <c r="E14" s="31"/>
      <c r="F14" s="31"/>
    </row>
    <row r="15" spans="1:15" x14ac:dyDescent="0.25">
      <c r="E15" s="31"/>
      <c r="F15" s="31"/>
    </row>
    <row r="16" spans="1:15" x14ac:dyDescent="0.25">
      <c r="E16" s="31"/>
      <c r="F16" s="31"/>
    </row>
    <row r="17" spans="2:11" x14ac:dyDescent="0.25">
      <c r="E17" s="31"/>
      <c r="F17" s="31"/>
    </row>
    <row r="18" spans="2:11" x14ac:dyDescent="0.25">
      <c r="B18" s="12"/>
      <c r="G18" s="35"/>
      <c r="H18" s="35"/>
      <c r="K18" s="5"/>
    </row>
    <row r="19" spans="2:11" x14ac:dyDescent="0.25">
      <c r="B19" s="12"/>
    </row>
    <row r="21" spans="2:11" x14ac:dyDescent="0.25">
      <c r="G21" s="21"/>
    </row>
  </sheetData>
  <mergeCells count="18">
    <mergeCell ref="A2:K2"/>
    <mergeCell ref="C3:K3"/>
    <mergeCell ref="A1:K1"/>
    <mergeCell ref="I4:I5"/>
    <mergeCell ref="J4:J5"/>
    <mergeCell ref="K4:K5"/>
    <mergeCell ref="G18:H18"/>
    <mergeCell ref="E10:F10"/>
    <mergeCell ref="A4:A5"/>
    <mergeCell ref="B4:B5"/>
    <mergeCell ref="D4:D5"/>
    <mergeCell ref="E4:E5"/>
    <mergeCell ref="F4:F5"/>
    <mergeCell ref="G4:G5"/>
    <mergeCell ref="H4:H5"/>
    <mergeCell ref="C4:C5"/>
    <mergeCell ref="G12:H12"/>
    <mergeCell ref="G11:H11"/>
  </mergeCells>
  <pageMargins left="0" right="0" top="0" bottom="0" header="0.31496062992125984" footer="0.31496062992125984"/>
  <pageSetup paperSize="9" scale="1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2026-06-04T04:44:29Z</dcterms:modified>
</cp:coreProperties>
</file>