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770" windowHeight="123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P6" i="1"/>
  <c r="P5"/>
  <c r="M6" l="1"/>
  <c r="N5"/>
  <c r="O5" s="1"/>
  <c r="M5"/>
  <c r="J5"/>
  <c r="K5" s="1"/>
  <c r="L5" s="1"/>
</calcChain>
</file>

<file path=xl/sharedStrings.xml><?xml version="1.0" encoding="utf-8"?>
<sst xmlns="http://schemas.openxmlformats.org/spreadsheetml/2006/main" count="33" uniqueCount="31">
  <si>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</si>
  <si>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</si>
  <si>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</si>
  <si>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</si>
  <si>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</si>
  <si>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</si>
  <si>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</si>
  <si>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</si>
  <si>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</si>
  <si>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</si>
  <si>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</si>
  <si>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</si>
  <si>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</si>
  <si>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</si>
  <si>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</si>
  <si>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</si>
  <si>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</si>
  <si>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</si>
  <si>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</si>
  <si>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</si>
  <si>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</si>
  <si>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</si>
  <si>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</si>
  <si>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 xml:space="preserve">   </t>
  </si>
  <si>
    <t>____________</t>
  </si>
  <si>
    <t xml:space="preserve">Поставщик № 1 </t>
  </si>
  <si>
    <t xml:space="preserve">Поставщик№ 2 </t>
  </si>
  <si>
    <t xml:space="preserve">Поставщик № 3 </t>
  </si>
  <si>
    <t>шт</t>
  </si>
  <si>
    <t>Жироуловитель</t>
  </si>
  <si>
    <t xml:space="preserve">Вывод: Проведенное исследование на основании предоставленных коммерческих предложений от трех потанциальных поставшиков: Поставщик №1 - 167440,00  Поставщик №2 -280000,00 руб, Поставщик №3 -256000,00 руб, позволяет отпределить цену контракта на поставку жироуловителей у Поставщика №1, предложивщим наименьшую цену контракта. Цена контракта составит 167440,00 руб .                   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</si>
</sst>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0" xfId="0" applyNumberFormat="1" applyFont="1" applyBorder="1" applyAlignment="1" applyProtection="1">
      <alignment horizontal="center" vertical="center" wrapText="1"/>
      <protection locked="0"/>
    </xf>
    <xf numFmtId="2" fontId="13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2" fontId="10" fillId="0" borderId="2" xfId="0" applyNumberFormat="1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" xfId="0" applyNumberFormat="1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 applyProtection="1">
      <alignment horizontal="center" vertical="center" wrapText="1"/>
      <protection locked="0"/>
    </xf>
    <xf numFmtId="4" fontId="15" fillId="0" borderId="2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0" fillId="0" borderId="0" xfId="0" applyFont="1" applyAlignment="1" applyProtection="1">
      <alignment horizontal="center" wrapText="1" shrinkToFi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9"/>
  <sheetViews>
    <sheetView tabSelected="1" view="pageBreakPreview" zoomScale="85" zoomScaleNormal="85" zoomScaleSheetLayoutView="85" workbookViewId="0">
      <selection activeCell="U6" sqref="U6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2.140625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8.140625" customWidth="1"/>
    <col min="20" max="20" width="9.7109375" bestFit="1" customWidth="1"/>
    <col min="21" max="21" width="12.140625" customWidth="1"/>
  </cols>
  <sheetData>
    <row r="1" spans="1:27" s="9" customFormat="1" ht="37.5" customHeight="1">
      <c r="L1" s="52" t="s">
        <v>21</v>
      </c>
      <c r="M1" s="52"/>
      <c r="N1" s="41"/>
      <c r="O1" s="41"/>
      <c r="P1" s="41"/>
    </row>
    <row r="2" spans="1:27" s="10" customFormat="1" ht="38.25" customHeight="1">
      <c r="B2" s="53" t="s">
        <v>22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7" ht="15" customHeight="1">
      <c r="A3" s="45" t="s">
        <v>0</v>
      </c>
      <c r="B3" s="46" t="s">
        <v>1</v>
      </c>
      <c r="C3" s="46" t="s">
        <v>2</v>
      </c>
      <c r="D3" s="46" t="s">
        <v>3</v>
      </c>
      <c r="E3" s="42" t="s">
        <v>4</v>
      </c>
      <c r="F3" s="43"/>
      <c r="G3" s="43"/>
      <c r="H3" s="43"/>
      <c r="I3" s="44"/>
      <c r="J3" s="48" t="s">
        <v>5</v>
      </c>
      <c r="K3" s="48"/>
      <c r="L3" s="48"/>
      <c r="M3" s="49" t="s">
        <v>6</v>
      </c>
      <c r="N3" s="50"/>
      <c r="O3" s="50"/>
      <c r="P3" s="51"/>
    </row>
    <row r="4" spans="1:27" ht="189" customHeight="1">
      <c r="A4" s="45"/>
      <c r="B4" s="47"/>
      <c r="C4" s="47"/>
      <c r="D4" s="47"/>
      <c r="E4" s="8" t="s">
        <v>25</v>
      </c>
      <c r="F4" s="8" t="s">
        <v>26</v>
      </c>
      <c r="G4" s="8" t="s">
        <v>27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23</v>
      </c>
    </row>
    <row r="5" spans="1:27" ht="43.5" customHeight="1">
      <c r="A5" s="11">
        <v>1</v>
      </c>
      <c r="B5" s="26" t="s">
        <v>29</v>
      </c>
      <c r="C5" s="27" t="s">
        <v>28</v>
      </c>
      <c r="D5" s="28">
        <v>2</v>
      </c>
      <c r="E5" s="29">
        <v>83720</v>
      </c>
      <c r="F5" s="29">
        <v>140000</v>
      </c>
      <c r="G5" s="29">
        <v>128000</v>
      </c>
      <c r="H5" s="29"/>
      <c r="I5" s="29"/>
      <c r="J5" s="30">
        <f t="shared" ref="J5" si="0">AVERAGE(E5:I5)</f>
        <v>117240</v>
      </c>
      <c r="K5" s="30">
        <f t="shared" ref="K5" si="1">SQRT((SUM(IF(E5&gt;0,POWER(E5-J5,2),0),IF(F5&gt;0,POWER(F5-J5,2),0),IF(G5&gt;0,POWER(G5-J5,2),0),IF(H5&gt;0,POWER(H5-J5,2),0),IF(I5&gt;0,POWER(I5-J5,2),0),))/(COUNTA(E5:I5)-1))</f>
        <v>29642.752908594706</v>
      </c>
      <c r="L5" s="31">
        <f t="shared" ref="L5" si="2">K5/J5*100</f>
        <v>25.283821996413092</v>
      </c>
      <c r="M5" s="33">
        <f t="shared" ref="M5" si="3">((D5/COUNTA(E5:I5))*(SUM(E5:I5)))</f>
        <v>234480</v>
      </c>
      <c r="N5" s="21">
        <f t="shared" ref="N5" si="4">E5</f>
        <v>83720</v>
      </c>
      <c r="O5" s="21">
        <f t="shared" ref="O5" si="5">N5</f>
        <v>83720</v>
      </c>
      <c r="P5" s="32">
        <f>E5*D5</f>
        <v>167440</v>
      </c>
    </row>
    <row r="6" spans="1:27" s="1" customFormat="1" ht="15.75" customHeight="1">
      <c r="A6" s="38" t="s">
        <v>19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24">
        <f>P6</f>
        <v>167440</v>
      </c>
      <c r="N6" s="25" t="s">
        <v>20</v>
      </c>
      <c r="O6" s="22"/>
      <c r="P6" s="34">
        <f>P5</f>
        <v>167440</v>
      </c>
      <c r="T6" s="35"/>
      <c r="U6" s="35"/>
    </row>
    <row r="7" spans="1:27" s="1" customFormat="1" ht="53.25" customHeight="1">
      <c r="A7" s="39" t="s">
        <v>30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27" s="1" customFormat="1">
      <c r="A8" s="36" t="s">
        <v>18</v>
      </c>
      <c r="B8" s="36"/>
      <c r="C8" s="36"/>
      <c r="D8" s="36"/>
    </row>
    <row r="9" spans="1:27" s="1" customFormat="1">
      <c r="A9" s="36"/>
      <c r="B9" s="36"/>
      <c r="C9" s="36"/>
      <c r="D9" s="36"/>
      <c r="J9" s="1" t="s">
        <v>24</v>
      </c>
    </row>
    <row r="10" spans="1:27" s="1" customFormat="1">
      <c r="A10" s="36"/>
      <c r="B10" s="36"/>
      <c r="C10" s="36"/>
      <c r="D10" s="36"/>
      <c r="J10" s="23" t="s">
        <v>16</v>
      </c>
    </row>
    <row r="11" spans="1:27" s="1" customFormat="1">
      <c r="A11" s="37" t="s">
        <v>17</v>
      </c>
      <c r="B11" s="37"/>
      <c r="C11" s="37"/>
      <c r="D11" s="37"/>
    </row>
    <row r="12" spans="1:27" s="1" customFormat="1">
      <c r="A12" s="37"/>
      <c r="B12" s="37"/>
      <c r="C12" s="37"/>
      <c r="D12" s="37"/>
    </row>
    <row r="13" spans="1:27" s="1" customFormat="1">
      <c r="A13" s="37"/>
      <c r="B13" s="37"/>
      <c r="C13" s="37"/>
      <c r="D13" s="37"/>
    </row>
    <row r="14" spans="1:27" s="1" customFormat="1">
      <c r="A14" s="37"/>
      <c r="B14" s="37"/>
      <c r="C14" s="37"/>
      <c r="D14" s="37"/>
      <c r="J14" s="1" t="s">
        <v>24</v>
      </c>
    </row>
    <row r="15" spans="1:27" s="1" customFormat="1">
      <c r="J15" s="23" t="s">
        <v>16</v>
      </c>
    </row>
    <row r="16" spans="1:27" s="1" customFormat="1" ht="15" customHeight="1"/>
    <row r="17" s="1" customFormat="1"/>
    <row r="18" s="1" customFormat="1"/>
    <row r="19" s="1" customFormat="1"/>
    <row r="20" s="1" customFormat="1"/>
    <row r="21" s="1" customFormat="1"/>
    <row r="22" s="1" customFormat="1" ht="15" customHeight="1"/>
    <row r="23" s="1" customFormat="1" ht="15" customHeigh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16" s="1" customFormat="1"/>
    <row r="306" spans="1:16" s="1" customFormat="1"/>
    <row r="307" spans="1:16" s="1" customFormat="1"/>
    <row r="308" spans="1:16" s="1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1:16" s="1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</sheetData>
  <mergeCells count="14">
    <mergeCell ref="A8:D10"/>
    <mergeCell ref="A11:D14"/>
    <mergeCell ref="A6:L6"/>
    <mergeCell ref="A7:S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54" fitToHeight="0" orientation="landscape" r:id="rId1"/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6"/>
  <sheetViews>
    <sheetView workbookViewId="0">
      <selection sqref="A1:S39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2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9.7109375" bestFit="1" customWidth="1"/>
    <col min="16" max="16" width="12.5703125" customWidth="1"/>
  </cols>
  <sheetData>
    <row r="1" spans="1:7" s="1" customFormat="1"/>
    <row r="2" spans="1:7" s="1" customFormat="1"/>
    <row r="3" spans="1:7" s="1" customFormat="1" ht="15.75">
      <c r="A3" s="7"/>
      <c r="B3" s="7"/>
    </row>
    <row r="4" spans="1:7" s="1" customFormat="1" ht="15.75">
      <c r="A4" s="7"/>
      <c r="B4" s="7"/>
      <c r="E4" s="7"/>
      <c r="F4" s="7"/>
      <c r="G4" s="7"/>
    </row>
    <row r="5" spans="1:7" s="1" customFormat="1" ht="15.75">
      <c r="A5" s="7"/>
      <c r="B5" s="7"/>
      <c r="C5" s="7"/>
      <c r="E5" s="7"/>
      <c r="F5" s="7"/>
      <c r="G5" s="7"/>
    </row>
    <row r="6" spans="1:7" s="1" customFormat="1"/>
    <row r="7" spans="1:7" s="1" customFormat="1"/>
    <row r="8" spans="1:7" s="1" customFormat="1"/>
    <row r="9" spans="1:7" s="1" customFormat="1"/>
    <row r="10" spans="1:7" s="1" customFormat="1"/>
    <row r="11" spans="1:7" s="1" customFormat="1"/>
    <row r="12" spans="1:7" s="1" customFormat="1"/>
    <row r="13" spans="1:7" s="1" customFormat="1"/>
    <row r="14" spans="1:7" s="1" customFormat="1"/>
    <row r="15" spans="1:7" s="1" customFormat="1"/>
    <row r="16" spans="1:7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pans="1:16" s="1" customFormat="1"/>
    <row r="322" spans="1:16" s="1" customFormat="1"/>
    <row r="323" spans="1:16" s="1" customFormat="1"/>
    <row r="324" spans="1:16" s="1" customFormat="1"/>
    <row r="325" spans="1:16" s="1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</row>
    <row r="326" spans="1:16" s="1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</row>
  </sheetData>
  <pageMargins left="0" right="0" top="0" bottom="0" header="0.31496062992125984" footer="0.31496062992125984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P3"/>
  <sheetViews>
    <sheetView topLeftCell="A4" workbookViewId="0">
      <selection activeCell="A7" sqref="A7:H34"/>
    </sheetView>
  </sheetViews>
  <sheetFormatPr defaultRowHeight="15"/>
  <cols>
    <col min="6" max="7" width="10.85546875" customWidth="1"/>
    <col min="8" max="8" width="13.28515625" customWidth="1"/>
  </cols>
  <sheetData>
    <row r="3" spans="1:16" ht="95.25" customHeight="1">
      <c r="A3" s="20"/>
      <c r="B3" s="20"/>
      <c r="C3" s="20"/>
      <c r="D3" s="12"/>
      <c r="E3" s="13"/>
      <c r="F3" s="13"/>
      <c r="G3" s="14"/>
      <c r="H3" s="15"/>
      <c r="I3" s="15"/>
      <c r="J3" s="16"/>
      <c r="K3" s="17"/>
      <c r="L3" s="17"/>
      <c r="M3" s="18"/>
      <c r="N3" s="19"/>
      <c r="O3" s="18"/>
      <c r="P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2026-08-25T14:56:28Z</cp:lastPrinted>
  <dcterms:created xsi:type="dcterms:W3CDTF">2014-04-01T09:50:37Z</dcterms:created>
  <dcterms:modified xsi:type="dcterms:W3CDTF">2026-08-25T15:00:03Z</dcterms:modified>
</cp:coreProperties>
</file>