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1" sheetId="1" state="visible" r:id="rId1"/>
  </sheets>
  <calcPr refMode="R1C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<sst xmlns="http://schemas.openxmlformats.org/spreadsheetml/2006/main" count="18" uniqueCount="18">
  <si>
    <t xml:space="preserve">Дата составления расчета: 18.06.2026 г.</t>
  </si>
  <si>
    <r>
      <rPr>
        <b/>
        <sz val="11"/>
        <color theme="1"/>
        <rFont val="Times New Roman"/>
      </rPr>
      <t xml:space="preserve">Предмет Договора:</t>
    </r>
    <r>
      <rPr>
        <sz val="11"/>
        <color theme="1"/>
        <rFont val="Times New Roman"/>
      </rPr>
      <t xml:space="preserve"> Оказание услуг по предоставлению канала связи (VPN).</t>
    </r>
  </si>
  <si>
    <t xml:space="preserve">№ п/п</t>
  </si>
  <si>
    <t xml:space="preserve">Наименование товара</t>
  </si>
  <si>
    <t xml:space="preserve">Ед. Изм.</t>
  </si>
  <si>
    <t>Кол-во</t>
  </si>
  <si>
    <t xml:space="preserve">Источник информации</t>
  </si>
  <si>
    <t xml:space="preserve">Средняя цена за единицу измерения (в рублях)</t>
  </si>
  <si>
    <t xml:space="preserve">Среднее квадратичное отклонение</t>
  </si>
  <si>
    <t xml:space="preserve">Коэффициент вариации, %. (частное столбца№7 и столбца №6, умноженное на 100)</t>
  </si>
  <si>
    <t xml:space="preserve">Начальная цена единицы товара (работы, услуги) в ед. изм.  (столб. №4 х столб. №6), в рублях</t>
  </si>
  <si>
    <t xml:space="preserve">Исполнитель №1 Коммерческое предложение № б/н от 09.06.2026      </t>
  </si>
  <si>
    <t xml:space="preserve">Исполнитель №2 Коммерческое предложение № б/н от 28.04.2026     </t>
  </si>
  <si>
    <t xml:space="preserve">Исполнитель №3 Коммерческое предложение № 1 от 05.05.2026      </t>
  </si>
  <si>
    <t xml:space="preserve">Оказание услуг по предоставлению канала связи (VPN)</t>
  </si>
  <si>
    <t>мес.</t>
  </si>
  <si>
    <t>Итого:</t>
  </si>
  <si>
    <t xml:space="preserve">Руководствуясь письмом Минфина России от 19 июня 2020 г. № 24-01-08/52980, с учетом выделенного объема финансового обеспечения на данную закупку, предусмотренного утвержденным планом-графиком закупок товаров, работ, услуг Заказчика на 2026 финансовый год и на плановый период 2027 и 2028 годов, в целях экономии бюджетных средств Заказчик определил начальную (максимальную) цену договора  в размере 597 600 рублей 00 копеек.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</si>
</sst>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\ _₽_-;\-* #,##0.00\ _₽_-;_-* &quot;-&quot;??\ _₽_-;_-@_-"/>
  </numFmts>
  <fonts count="14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9.000000"/>
      <name val="Times New Roman"/>
    </font>
    <font>
      <sz val="11.000000"/>
      <name val="Calibri"/>
      <scheme val="minor"/>
    </font>
    <font>
      <sz val="9.000000"/>
      <name val="Times New Roman"/>
    </font>
    <font>
      <sz val="8.000000"/>
      <color theme="1"/>
      <name val="Times New Roman"/>
    </font>
    <font>
      <sz val="8.000000"/>
      <name val="Times New Roman"/>
    </font>
    <font>
      <b/>
      <sz val="8.000000"/>
      <color theme="1"/>
      <name val="Times New Roman"/>
    </font>
    <font>
      <b/>
      <sz val="10.000000"/>
      <color theme="1"/>
      <name val="Times New Roman"/>
    </font>
    <font>
      <sz val="10.000000"/>
      <color theme="1"/>
      <name val="Times New Roman"/>
    </font>
    <font>
      <i/>
      <sz val="11.000000"/>
      <color theme="1"/>
      <name val="Times New Roman"/>
    </font>
    <font>
      <b/>
      <sz val="11.000000"/>
      <color theme="1"/>
      <name val="Times New Roman"/>
    </font>
    <font>
      <i/>
      <sz val="10.000000"/>
      <color theme="1"/>
      <name val="Arial"/>
    </font>
    <font>
      <sz val="10.00000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</patternFill>
    </fill>
  </fills>
  <borders count="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4" applyNumberFormat="1" applyFont="0" applyFill="0" applyBorder="0" applyProtection="0"/>
  </cellStyleXfs>
  <cellXfs count="34">
    <xf fontId="0" fillId="0" borderId="0" numFmtId="0" xfId="0"/>
    <xf fontId="1" fillId="0" borderId="0" numFmtId="0" xfId="0" applyFont="1" applyAlignment="1">
      <alignment horizontal="left"/>
    </xf>
    <xf fontId="1" fillId="0" borderId="1" numFmtId="0" xfId="0" applyFont="1" applyBorder="1" applyAlignment="1">
      <alignment horizontal="left" vertical="top" wrapText="1"/>
    </xf>
    <xf fontId="1" fillId="0" borderId="0" numFmtId="0" xfId="0" applyFont="1"/>
    <xf fontId="2" fillId="2" borderId="2" numFmtId="0" xfId="0" applyFont="1" applyFill="1" applyBorder="1" applyAlignment="1">
      <alignment horizontal="center" vertical="center" wrapText="1"/>
    </xf>
    <xf fontId="0" fillId="0" borderId="0" numFmtId="0" xfId="0"/>
    <xf fontId="2" fillId="2" borderId="2" numFmtId="0" xfId="0" applyFont="1" applyFill="1" applyBorder="1" applyAlignment="1">
      <alignment horizontal="center" vertical="center"/>
    </xf>
    <xf fontId="3" fillId="0" borderId="0" numFmtId="0" xfId="0" applyFont="1"/>
    <xf fontId="2" fillId="2" borderId="3" numFmtId="0" xfId="0" applyFont="1" applyFill="1" applyBorder="1" applyAlignment="1">
      <alignment horizontal="center" vertical="center" wrapText="1"/>
    </xf>
    <xf fontId="4" fillId="2" borderId="2" numFmtId="0" xfId="0" applyFont="1" applyFill="1" applyBorder="1" applyAlignment="1">
      <alignment horizontal="center" vertical="center" wrapText="1"/>
    </xf>
    <xf fontId="4" fillId="3" borderId="2" numFmtId="0" xfId="0" applyFont="1" applyFill="1" applyBorder="1" applyAlignment="1">
      <alignment horizontal="center" vertical="center"/>
    </xf>
    <xf fontId="4" fillId="3" borderId="2" numFmtId="0" xfId="0" applyFont="1" applyFill="1" applyBorder="1" applyAlignment="1">
      <alignment horizontal="left" vertical="top" wrapText="1"/>
    </xf>
    <xf fontId="4" fillId="3" borderId="2" numFmtId="0" xfId="0" applyFont="1" applyFill="1" applyBorder="1" applyAlignment="1">
      <alignment horizontal="center" vertical="center" wrapText="1"/>
    </xf>
    <xf fontId="5" fillId="3" borderId="2" numFmtId="164" xfId="1" applyNumberFormat="1" applyFont="1" applyFill="1" applyBorder="1" applyAlignment="1">
      <alignment horizontal="center" vertical="center" wrapText="1"/>
    </xf>
    <xf fontId="6" fillId="0" borderId="2" numFmtId="164" xfId="1" applyNumberFormat="1" applyFont="1" applyBorder="1" applyAlignment="1">
      <alignment horizontal="center" vertical="center"/>
    </xf>
    <xf fontId="6" fillId="3" borderId="2" numFmtId="164" xfId="1" applyNumberFormat="1" applyFont="1" applyFill="1" applyBorder="1" applyAlignment="1">
      <alignment horizontal="center" vertical="center" wrapText="1"/>
    </xf>
    <xf fontId="5" fillId="0" borderId="0" numFmtId="165" xfId="0" applyNumberFormat="1" applyFont="1" applyAlignment="1">
      <alignment horizontal="center" vertical="center"/>
    </xf>
    <xf fontId="4" fillId="3" borderId="4" numFmtId="0" xfId="0" applyFont="1" applyFill="1" applyBorder="1" applyAlignment="1">
      <alignment horizontal="center" vertical="top" wrapText="1"/>
    </xf>
    <xf fontId="7" fillId="3" borderId="2" numFmtId="164" xfId="1" applyNumberFormat="1" applyFont="1" applyFill="1" applyBorder="1" applyAlignment="1">
      <alignment horizontal="center" vertical="center" wrapText="1"/>
    </xf>
    <xf fontId="5" fillId="0" borderId="2" numFmtId="0" xfId="0" applyFont="1" applyBorder="1" applyAlignment="1">
      <alignment horizontal="right" vertical="center" wrapText="1"/>
    </xf>
    <xf fontId="5" fillId="0" borderId="4" numFmtId="0" xfId="0" applyFont="1" applyBorder="1" applyAlignment="1">
      <alignment horizontal="right" vertical="center" wrapText="1"/>
    </xf>
    <xf fontId="6" fillId="0" borderId="2" numFmtId="4" xfId="0" applyNumberFormat="1" applyFont="1" applyBorder="1" applyAlignment="1">
      <alignment horizontal="center" vertical="center" wrapText="1"/>
    </xf>
    <xf fontId="0" fillId="0" borderId="0" numFmtId="4" xfId="0" applyNumberFormat="1"/>
    <xf fontId="0" fillId="0" borderId="0" numFmtId="164" xfId="0" applyNumberFormat="1"/>
    <xf fontId="8" fillId="0" borderId="0" numFmtId="4" xfId="0" applyNumberFormat="1" applyFont="1" applyAlignment="1">
      <alignment horizontal="right" vertical="center"/>
    </xf>
    <xf fontId="9" fillId="0" borderId="0" numFmtId="165" xfId="0" applyNumberFormat="1" applyFont="1" applyAlignment="1">
      <alignment horizontal="right"/>
    </xf>
    <xf fontId="10" fillId="0" borderId="0" numFmtId="0" xfId="0" applyFont="1" applyAlignment="1">
      <alignment horizontal="left" wrapText="1"/>
    </xf>
    <xf fontId="10" fillId="0" borderId="0" numFmtId="0" xfId="0" applyFont="1"/>
    <xf fontId="11" fillId="0" borderId="0" numFmtId="4" xfId="0" applyNumberFormat="1" applyFont="1"/>
    <xf fontId="12" fillId="0" borderId="0" numFmtId="0" xfId="0" applyFont="1"/>
    <xf fontId="0" fillId="0" borderId="0" numFmtId="2" xfId="0" applyNumberFormat="1"/>
    <xf fontId="1" fillId="0" borderId="0" numFmtId="2" xfId="0" applyNumberFormat="1" applyFont="1"/>
    <xf fontId="1" fillId="0" borderId="0" numFmtId="164" xfId="1" applyNumberFormat="1" applyFont="1"/>
    <xf fontId="13" fillId="0" borderId="0" numFmt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L6" activeCellId="0" sqref="L6:N6"/>
    </sheetView>
  </sheetViews>
  <sheetFormatPr defaultRowHeight="14.25"/>
  <cols>
    <col customWidth="1" min="1" max="1" width="5.85546875"/>
    <col customWidth="1" min="2" max="2" width="35.140625"/>
    <col customWidth="1" min="3" max="4" width="6.5703125"/>
    <col customWidth="1" min="5" max="5" width="21.28515625"/>
    <col customWidth="1" min="6" max="6" width="19.57421875"/>
    <col customWidth="1" min="7" max="7" width="19.28125"/>
    <col customWidth="1" min="8" max="8" width="13.00390625"/>
    <col customWidth="1" min="9" max="9" width="12.140625"/>
    <col customWidth="1" min="10" max="10" width="16.7109375"/>
    <col customWidth="1" min="11" max="11" width="19.140625"/>
    <col customWidth="1" min="12" max="12" width="12.28515625"/>
    <col customWidth="1" min="13" max="13" width="10.85546875"/>
    <col customWidth="1" min="14" max="14" width="11"/>
  </cols>
  <sheetData>
    <row r="1">
      <c r="A1" s="1" t="s">
        <v>0</v>
      </c>
      <c r="B1" s="1"/>
      <c r="C1" s="1"/>
    </row>
    <row r="2" ht="21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ht="67.799999999999997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  <c r="I3" s="4" t="s">
        <v>8</v>
      </c>
      <c r="J3" s="4" t="s">
        <v>9</v>
      </c>
      <c r="K3" s="4" t="s">
        <v>10</v>
      </c>
      <c r="L3" s="5"/>
    </row>
    <row r="4" ht="15" customHeight="1">
      <c r="A4" s="6">
        <v>1</v>
      </c>
      <c r="B4" s="4">
        <v>2</v>
      </c>
      <c r="C4" s="4">
        <v>3</v>
      </c>
      <c r="D4" s="4">
        <v>4</v>
      </c>
      <c r="E4" s="4">
        <v>5</v>
      </c>
      <c r="F4" s="4"/>
      <c r="G4" s="4"/>
      <c r="H4" s="4">
        <v>6</v>
      </c>
      <c r="I4" s="4">
        <v>7</v>
      </c>
      <c r="J4" s="4">
        <v>8</v>
      </c>
      <c r="K4" s="4">
        <v>9</v>
      </c>
      <c r="L4" s="5"/>
      <c r="O4" s="7"/>
    </row>
    <row r="5" ht="60" customHeight="1">
      <c r="A5" s="6"/>
      <c r="B5" s="8"/>
      <c r="C5" s="4"/>
      <c r="D5" s="4"/>
      <c r="E5" s="9" t="s">
        <v>11</v>
      </c>
      <c r="F5" s="9" t="s">
        <v>12</v>
      </c>
      <c r="G5" s="9" t="s">
        <v>13</v>
      </c>
      <c r="H5" s="4"/>
      <c r="I5" s="4"/>
      <c r="J5" s="4"/>
      <c r="K5" s="4"/>
      <c r="L5" s="5"/>
    </row>
    <row r="6" ht="29.25" customHeight="1">
      <c r="A6" s="10">
        <v>1</v>
      </c>
      <c r="B6" s="11" t="s">
        <v>14</v>
      </c>
      <c r="C6" s="12" t="s">
        <v>15</v>
      </c>
      <c r="D6" s="12">
        <v>6</v>
      </c>
      <c r="E6" s="13">
        <v>99600</v>
      </c>
      <c r="F6" s="14">
        <v>100000</v>
      </c>
      <c r="G6" s="15">
        <v>100000</v>
      </c>
      <c r="H6" s="13">
        <f>ROUND((E6+F6+G6)/3,2)</f>
        <v>99866.669999999998</v>
      </c>
      <c r="I6" s="13">
        <f>STDEV(E6:G6)</f>
        <v>230.9401076758503</v>
      </c>
      <c r="J6" s="13">
        <f>I6/H6*100</f>
        <v>0.23124843120918151</v>
      </c>
      <c r="K6" s="15">
        <f>D6*H6</f>
        <v>599200.02000000002</v>
      </c>
      <c r="L6" s="16"/>
      <c r="M6" s="16"/>
      <c r="N6" s="16"/>
    </row>
    <row r="7" ht="19.5" customHeight="1">
      <c r="A7" s="10"/>
      <c r="B7" s="17"/>
      <c r="C7" s="12"/>
      <c r="D7" s="12"/>
      <c r="E7" s="18">
        <v>597600</v>
      </c>
      <c r="F7" s="13">
        <v>600000</v>
      </c>
      <c r="G7" s="13">
        <v>600000</v>
      </c>
      <c r="H7" s="13"/>
      <c r="I7" s="13"/>
      <c r="J7" s="13"/>
      <c r="K7" s="15"/>
      <c r="L7" s="16"/>
      <c r="M7" s="16"/>
      <c r="N7" s="16"/>
    </row>
    <row r="8">
      <c r="A8" s="19" t="s">
        <v>16</v>
      </c>
      <c r="B8" s="20"/>
      <c r="C8" s="19"/>
      <c r="D8" s="19"/>
      <c r="E8" s="19"/>
      <c r="F8" s="19"/>
      <c r="G8" s="19"/>
      <c r="H8" s="19"/>
      <c r="I8" s="19"/>
      <c r="J8" s="19"/>
      <c r="K8" s="21">
        <f>SUM(K6:K6)</f>
        <v>599200.02000000002</v>
      </c>
      <c r="L8" s="22"/>
    </row>
    <row r="9">
      <c r="A9" s="5"/>
      <c r="B9" s="23"/>
      <c r="C9" s="5"/>
      <c r="D9" s="5"/>
      <c r="E9" s="24"/>
      <c r="F9" s="24"/>
      <c r="G9" s="24"/>
      <c r="H9" s="25"/>
      <c r="I9" s="5"/>
      <c r="J9" s="5"/>
      <c r="K9" s="22"/>
    </row>
    <row r="10" ht="40.799999999999997" customHeight="1">
      <c r="B10" s="26" t="s">
        <v>17</v>
      </c>
      <c r="C10" s="26"/>
      <c r="D10" s="26"/>
      <c r="E10" s="26"/>
      <c r="F10" s="26"/>
      <c r="G10" s="26"/>
      <c r="H10" s="26"/>
      <c r="I10" s="26"/>
      <c r="J10" s="26"/>
      <c r="K10" s="26"/>
      <c r="L10" s="5"/>
    </row>
    <row r="11">
      <c r="B11" s="27"/>
      <c r="C11" s="5"/>
      <c r="D11" s="5"/>
      <c r="E11" s="28"/>
      <c r="F11" s="28"/>
      <c r="G11" s="28"/>
      <c r="H11" s="3"/>
      <c r="I11" s="5"/>
      <c r="J11" s="5"/>
      <c r="K11" s="22"/>
      <c r="L11" s="5"/>
    </row>
    <row r="12">
      <c r="B12" s="27"/>
      <c r="C12" s="5"/>
      <c r="D12" s="5"/>
      <c r="E12" s="28"/>
      <c r="F12" s="28"/>
      <c r="G12" s="28"/>
      <c r="H12" s="3"/>
      <c r="I12" s="5"/>
      <c r="J12" s="5"/>
      <c r="K12" s="22"/>
      <c r="L12" s="5"/>
    </row>
    <row r="13">
      <c r="B13" s="29"/>
      <c r="C13" s="5"/>
      <c r="D13" s="5"/>
      <c r="E13" s="5"/>
      <c r="F13" s="5"/>
      <c r="G13" s="5"/>
      <c r="H13" s="30"/>
      <c r="I13" s="30"/>
      <c r="J13" s="31"/>
      <c r="K13" s="31"/>
      <c r="L13" s="32"/>
    </row>
    <row r="14">
      <c r="B14" s="33"/>
      <c r="C14" s="5"/>
      <c r="D14" s="5"/>
      <c r="E14" s="5"/>
      <c r="F14" s="5"/>
      <c r="G14" s="5"/>
      <c r="H14" s="30"/>
      <c r="I14" s="30"/>
      <c r="J14" s="31"/>
      <c r="K14" s="31"/>
      <c r="L14" s="31"/>
    </row>
    <row r="15">
      <c r="B15" s="33"/>
      <c r="C15" s="5"/>
      <c r="D15" s="5"/>
      <c r="E15" s="5"/>
      <c r="F15" s="5"/>
      <c r="G15" s="5"/>
      <c r="H15" s="30"/>
      <c r="I15" s="30"/>
      <c r="J15" s="31"/>
      <c r="K15" s="31"/>
      <c r="L15" s="31"/>
    </row>
    <row r="16">
      <c r="B16" s="5"/>
      <c r="C16" s="5"/>
      <c r="D16" s="5"/>
      <c r="E16" s="5"/>
      <c r="F16" s="5"/>
      <c r="G16" s="5"/>
      <c r="H16" s="30"/>
      <c r="I16" s="30"/>
      <c r="J16" s="30"/>
      <c r="K16" s="30"/>
      <c r="L16" s="5"/>
    </row>
  </sheetData>
  <mergeCells count="14">
    <mergeCell ref="A1:C1"/>
    <mergeCell ref="A2:K2"/>
    <mergeCell ref="E3:G3"/>
    <mergeCell ref="A4:A5"/>
    <mergeCell ref="B4:B5"/>
    <mergeCell ref="C4:C5"/>
    <mergeCell ref="D4:D5"/>
    <mergeCell ref="E4:G4"/>
    <mergeCell ref="H4:H5"/>
    <mergeCell ref="I4:I5"/>
    <mergeCell ref="J4:J5"/>
    <mergeCell ref="K4:K5"/>
    <mergeCell ref="A8:J8"/>
    <mergeCell ref="B10:K10"/>
  </mergeCells>
  <printOptions headings="0" gridLines="0"/>
  <pageMargins left="0.69999999999999996" right="0.69999999999999996" top="0.75" bottom="0.75" header="0.29999999999999999" footer="0.29999999999999999"/>
  <pageSetup paperSize="9" scale="60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greaterThan" id="{00590025-009E-48A5-9E45-00A9003000E4}">
            <xm:f>33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J6:J7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revision>2</cp:revision>
  <dcterms:created xsi:type="dcterms:W3CDTF">2014-08-07T07:50:06Z</dcterms:created>
  <dcterms:modified xsi:type="dcterms:W3CDTF">2026-06-17T15:53:45Z</dcterms:modified>
</cp:coreProperties>
</file>