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Обучение требованиях охраны труда 8 чел (сл. з № 244 от 24.07.2026)\"/>
    </mc:Choice>
  </mc:AlternateContent>
  <xr:revisionPtr revIDLastSave="0" documentId="13_ncr:1_{0DA061A2-F47D-4DE4-8373-B0D4A65BF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O12" i="1" s="1"/>
  <c r="M12" i="1"/>
  <c r="N12" i="1" s="1"/>
  <c r="M11" i="1"/>
  <c r="M10" i="1"/>
  <c r="L11" i="1"/>
  <c r="O11" i="1" s="1"/>
  <c r="L10" i="1"/>
  <c r="N11" i="1" l="1"/>
  <c r="N10" i="1"/>
  <c r="O10" i="1"/>
  <c r="O13" i="1" s="1"/>
  <c r="G14" i="1" s="1"/>
</calcChain>
</file>

<file path=xl/sharedStrings.xml><?xml version="1.0" encoding="utf-8"?>
<sst xmlns="http://schemas.openxmlformats.org/spreadsheetml/2006/main" count="38" uniqueCount="34">
  <si>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</si>
  <si>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</si>
  <si>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</si>
  <si>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</si>
  <si>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</si>
  <si>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</si>
  <si>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</si>
  <si>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</si>
  <si>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</si>
  <si>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</si>
  <si>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</si>
  <si>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</si>
  <si>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</si>
  <si>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</si>
  <si>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</si>
  <si>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</si>
  <si>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</si>
  <si>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</si>
  <si>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</si>
  <si>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</si>
  <si>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</si>
  <si>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чел</t>
  </si>
  <si>
    <t>Оказание первой помощи постра-давшим</t>
  </si>
  <si>
    <t>оказание услуг осуществляется в соответствии с Описанием объекта закупки (к Извещению прилагается).</t>
  </si>
  <si>
    <r>
      <t xml:space="preserve">Предмет закупки: </t>
    </r>
    <r>
      <rPr>
        <b/>
        <u/>
        <sz val="12"/>
        <color indexed="8"/>
        <rFont val="Times New Roman"/>
        <family val="1"/>
        <charset val="204"/>
      </rPr>
      <t>Оказание услуг по обучению требованиям охраны труда</t>
    </r>
  </si>
  <si>
    <t>Безопасные методы и приемы вы-полнения работ при воздействии вредных и (или) опасных произ-водственных факторов, источни-ков опасности, идентифицирован-ных в рамках специальной оценки условий труда и оценки профессиональных рисков (программа Б)</t>
  </si>
  <si>
    <t>Приложение к извещению</t>
  </si>
  <si>
    <t>Е.М. Ефимова</t>
  </si>
  <si>
    <t>Поставщик №1 от 25.03.2026</t>
  </si>
  <si>
    <t>Поставщик №2 от 25.03.2026</t>
  </si>
  <si>
    <t>Поставщик №3 от 25.03.2026</t>
  </si>
  <si>
    <t>Использование (применение) средств индивидуальной защиты (СИЗ)</t>
  </si>
  <si>
    <t>Дата: 24.07.2026</t>
  </si>
  <si>
    <t>УТВЕРЖДАЮ
Директор ФГБУК "Государственный историко-архитектурный и этнографический музей-заповедник «Торжок"
___________________ И.В. Жукова
«___» __________________ 2026 г.
М.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</si>
</sst>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u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7" xfId="0" applyNumberFormat="1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workbookViewId="0">
      <selection activeCell="S2" sqref="S2"/>
    </sheetView>
  </sheetViews>
  <sheetFormatPr defaultRowHeight="15" x14ac:dyDescent="0.25"/>
  <cols>
    <col min="1" max="1" width="3.140625" style="18" customWidth="1"/>
    <col min="2" max="2" width="41.28515625" style="18" customWidth="1"/>
    <col min="3" max="3" width="5.85546875" style="18" customWidth="1"/>
    <col min="4" max="4" width="8.5703125" style="18" customWidth="1"/>
    <col min="5" max="7" width="18.140625" style="18" customWidth="1"/>
    <col min="8" max="10" width="11.7109375" style="18" hidden="1" customWidth="1"/>
    <col min="11" max="11" width="11.42578125" style="18" hidden="1" customWidth="1"/>
    <col min="12" max="12" width="15.7109375" style="18" customWidth="1"/>
    <col min="13" max="13" width="16.85546875" style="18" customWidth="1"/>
    <col min="14" max="14" width="17.5703125" style="18" customWidth="1"/>
    <col min="15" max="15" width="18.5703125" style="18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6" t="s">
        <v>26</v>
      </c>
      <c r="M1" s="36"/>
      <c r="N1" s="36"/>
      <c r="O1" s="36"/>
    </row>
    <row r="2" spans="1:15" ht="112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33</v>
      </c>
      <c r="M2" s="36"/>
      <c r="N2" s="36"/>
      <c r="O2" s="36"/>
    </row>
    <row r="3" spans="1:15" ht="15.75" x14ac:dyDescent="0.25">
      <c r="A3" s="2"/>
      <c r="B3" s="20" t="s">
        <v>0</v>
      </c>
      <c r="C3" s="37"/>
      <c r="D3" s="37"/>
      <c r="E3" s="37"/>
      <c r="F3" s="37"/>
      <c r="G3" s="37"/>
      <c r="H3" s="37"/>
      <c r="I3" s="37"/>
      <c r="J3" s="37"/>
      <c r="K3" s="38"/>
      <c r="L3" s="38"/>
      <c r="M3" s="38"/>
      <c r="N3" s="2"/>
      <c r="O3" s="2"/>
    </row>
    <row r="4" spans="1:15" x14ac:dyDescent="0.25">
      <c r="A4" s="39" t="s">
        <v>24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30" customHeight="1" x14ac:dyDescent="0.25">
      <c r="A5" s="27" t="s">
        <v>1</v>
      </c>
      <c r="B5" s="29"/>
      <c r="C5" s="29"/>
      <c r="D5" s="29"/>
      <c r="E5" s="27" t="s">
        <v>23</v>
      </c>
      <c r="F5" s="28"/>
      <c r="G5" s="28"/>
      <c r="H5" s="28"/>
      <c r="I5" s="28"/>
      <c r="J5" s="28"/>
      <c r="K5" s="28"/>
      <c r="L5" s="28"/>
      <c r="M5" s="28"/>
      <c r="N5" s="29"/>
      <c r="O5" s="29"/>
    </row>
    <row r="6" spans="1:15" ht="39" customHeight="1" x14ac:dyDescent="0.25">
      <c r="A6" s="27" t="s">
        <v>2</v>
      </c>
      <c r="B6" s="29"/>
      <c r="C6" s="29"/>
      <c r="D6" s="29"/>
      <c r="E6" s="27" t="s">
        <v>3</v>
      </c>
      <c r="F6" s="28"/>
      <c r="G6" s="28"/>
      <c r="H6" s="28"/>
      <c r="I6" s="28"/>
      <c r="J6" s="28"/>
      <c r="K6" s="28"/>
      <c r="L6" s="28"/>
      <c r="M6" s="28"/>
      <c r="N6" s="29"/>
      <c r="O6" s="29"/>
    </row>
    <row r="7" spans="1:15" ht="18.75" x14ac:dyDescent="0.25">
      <c r="A7" s="30" t="s">
        <v>4</v>
      </c>
      <c r="B7" s="30"/>
      <c r="C7" s="30"/>
      <c r="D7" s="30"/>
      <c r="E7" s="31"/>
      <c r="F7" s="31"/>
      <c r="G7" s="31"/>
      <c r="H7" s="30"/>
      <c r="I7" s="30"/>
      <c r="J7" s="30"/>
      <c r="K7" s="30"/>
      <c r="L7" s="30"/>
      <c r="M7" s="30"/>
      <c r="N7" s="30"/>
      <c r="O7" s="30"/>
    </row>
    <row r="8" spans="1:15" ht="39.75" customHeight="1" x14ac:dyDescent="0.25">
      <c r="A8" s="32" t="s">
        <v>5</v>
      </c>
      <c r="B8" s="32" t="s">
        <v>6</v>
      </c>
      <c r="C8" s="32" t="s">
        <v>7</v>
      </c>
      <c r="D8" s="21" t="s">
        <v>8</v>
      </c>
      <c r="E8" s="33" t="s">
        <v>9</v>
      </c>
      <c r="F8" s="34"/>
      <c r="G8" s="34"/>
      <c r="H8" s="34" t="s">
        <v>10</v>
      </c>
      <c r="I8" s="34"/>
      <c r="J8" s="35"/>
      <c r="K8" s="21" t="s">
        <v>11</v>
      </c>
      <c r="L8" s="23" t="s">
        <v>12</v>
      </c>
      <c r="M8" s="23"/>
      <c r="N8" s="24"/>
      <c r="O8" s="25" t="s">
        <v>13</v>
      </c>
    </row>
    <row r="9" spans="1:15" ht="52.5" thickBot="1" x14ac:dyDescent="0.3">
      <c r="A9" s="22"/>
      <c r="B9" s="22"/>
      <c r="C9" s="22"/>
      <c r="D9" s="22"/>
      <c r="E9" s="3" t="s">
        <v>28</v>
      </c>
      <c r="F9" s="3" t="s">
        <v>29</v>
      </c>
      <c r="G9" s="3" t="s">
        <v>30</v>
      </c>
      <c r="H9" s="4" t="s">
        <v>14</v>
      </c>
      <c r="I9" s="4" t="s">
        <v>14</v>
      </c>
      <c r="J9" s="4" t="s">
        <v>14</v>
      </c>
      <c r="K9" s="22"/>
      <c r="L9" s="4" t="s">
        <v>15</v>
      </c>
      <c r="M9" s="4" t="s">
        <v>16</v>
      </c>
      <c r="N9" s="4" t="s">
        <v>17</v>
      </c>
      <c r="O9" s="26"/>
    </row>
    <row r="10" spans="1:15" ht="139.5" customHeight="1" thickBot="1" x14ac:dyDescent="0.3">
      <c r="A10" s="5">
        <v>1</v>
      </c>
      <c r="B10" s="6" t="s">
        <v>25</v>
      </c>
      <c r="C10" s="7" t="s">
        <v>21</v>
      </c>
      <c r="D10" s="7">
        <v>8</v>
      </c>
      <c r="E10" s="8">
        <v>500</v>
      </c>
      <c r="F10" s="8">
        <v>500</v>
      </c>
      <c r="G10" s="8">
        <v>600</v>
      </c>
      <c r="H10" s="8">
        <v>1500</v>
      </c>
      <c r="I10" s="8">
        <v>1500</v>
      </c>
      <c r="J10" s="8">
        <v>1500</v>
      </c>
      <c r="K10" s="8">
        <v>1500</v>
      </c>
      <c r="L10" s="8">
        <f>ROUND((E10+F10+G10)/3,2)</f>
        <v>533.33000000000004</v>
      </c>
      <c r="M10" s="8">
        <f>_xlfn.STDEV.S(E10,F10,G10)</f>
        <v>57.735026918962575</v>
      </c>
      <c r="N10" s="8">
        <f>M10/L10*100</f>
        <v>10.825385205963018</v>
      </c>
      <c r="O10" s="8">
        <f>L10*D10</f>
        <v>4266.6400000000003</v>
      </c>
    </row>
    <row r="11" spans="1:15" ht="32.25" thickBot="1" x14ac:dyDescent="0.3">
      <c r="A11" s="5">
        <v>2</v>
      </c>
      <c r="B11" s="6" t="s">
        <v>22</v>
      </c>
      <c r="C11" s="7" t="s">
        <v>21</v>
      </c>
      <c r="D11" s="7">
        <v>8</v>
      </c>
      <c r="E11" s="8">
        <v>350</v>
      </c>
      <c r="F11" s="8">
        <v>500</v>
      </c>
      <c r="G11" s="8">
        <v>600</v>
      </c>
      <c r="H11" s="8">
        <v>800</v>
      </c>
      <c r="I11" s="8">
        <v>800</v>
      </c>
      <c r="J11" s="8">
        <v>800</v>
      </c>
      <c r="K11" s="8">
        <v>800</v>
      </c>
      <c r="L11" s="8">
        <f>ROUND((E11+F11+G11)/3,2)</f>
        <v>483.33</v>
      </c>
      <c r="M11" s="8">
        <f>_xlfn.STDEV.S(E11,F11,G11)</f>
        <v>125.83057392117908</v>
      </c>
      <c r="N11" s="8">
        <f>M11/L11*100</f>
        <v>26.034091391219061</v>
      </c>
      <c r="O11" s="8">
        <f>L11*D11</f>
        <v>3866.64</v>
      </c>
    </row>
    <row r="12" spans="1:15" ht="32.25" thickBot="1" x14ac:dyDescent="0.3">
      <c r="A12" s="5">
        <v>3</v>
      </c>
      <c r="B12" s="6" t="s">
        <v>31</v>
      </c>
      <c r="C12" s="7" t="s">
        <v>21</v>
      </c>
      <c r="D12" s="7">
        <v>1</v>
      </c>
      <c r="E12" s="8">
        <v>300</v>
      </c>
      <c r="F12" s="8">
        <v>500</v>
      </c>
      <c r="G12" s="8">
        <v>600</v>
      </c>
      <c r="H12" s="8">
        <v>800</v>
      </c>
      <c r="I12" s="8">
        <v>800</v>
      </c>
      <c r="J12" s="8">
        <v>800</v>
      </c>
      <c r="K12" s="8">
        <v>800</v>
      </c>
      <c r="L12" s="8">
        <f>ROUND((E12+F12+G12)/3,2)</f>
        <v>466.67</v>
      </c>
      <c r="M12" s="8">
        <f>_xlfn.STDEV.S(E12,F12,G12)</f>
        <v>152.75252316519462</v>
      </c>
      <c r="N12" s="8">
        <f>M12/L12*100</f>
        <v>32.732449732186474</v>
      </c>
      <c r="O12" s="8">
        <f>L12*D12</f>
        <v>466.67</v>
      </c>
    </row>
    <row r="13" spans="1:15" x14ac:dyDescent="0.25">
      <c r="O13" s="9">
        <f>O10+O11+O12</f>
        <v>8599.9500000000007</v>
      </c>
    </row>
    <row r="14" spans="1:15" ht="15.75" customHeight="1" x14ac:dyDescent="0.25">
      <c r="A14" s="20" t="s">
        <v>18</v>
      </c>
      <c r="B14" s="20"/>
      <c r="C14" s="20"/>
      <c r="D14" s="20"/>
      <c r="E14" s="20"/>
      <c r="F14" s="20"/>
      <c r="G14" s="10">
        <f>O13</f>
        <v>8599.9500000000007</v>
      </c>
      <c r="H14" s="11"/>
      <c r="I14" s="11"/>
      <c r="J14" s="11"/>
      <c r="K14" s="12"/>
      <c r="L14" s="13" t="s">
        <v>19</v>
      </c>
      <c r="M14" s="14"/>
      <c r="N14" s="13"/>
      <c r="O14" s="14"/>
    </row>
    <row r="15" spans="1:15" ht="15.75" x14ac:dyDescent="0.25">
      <c r="A15" s="16" t="s">
        <v>20</v>
      </c>
      <c r="B15" s="17"/>
      <c r="C15" s="15"/>
      <c r="D15" s="15"/>
      <c r="E15" s="14"/>
      <c r="F15" s="15" t="s">
        <v>27</v>
      </c>
      <c r="L15" s="19"/>
      <c r="M15" s="15" t="s">
        <v>32</v>
      </c>
      <c r="N15" s="15"/>
      <c r="O15" s="15"/>
    </row>
  </sheetData>
  <mergeCells count="19">
    <mergeCell ref="L1:O1"/>
    <mergeCell ref="L2:O2"/>
    <mergeCell ref="B3:M3"/>
    <mergeCell ref="A4:O4"/>
    <mergeCell ref="A5:D5"/>
    <mergeCell ref="A14:F14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  <mergeCell ref="D8:D9"/>
    <mergeCell ref="E8:G8"/>
    <mergeCell ref="H8:J8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2026-07-24T07:02:22Z</cp:lastPrinted>
  <dcterms:created xsi:type="dcterms:W3CDTF">2015-06-05T18:19:34Z</dcterms:created>
  <dcterms:modified xsi:type="dcterms:W3CDTF">2026-07-24T07:03:16Z</dcterms:modified>
</cp:coreProperties>
</file>