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  <sheet name="Лист1" sheetId="5" r:id="rId2"/>
  </sheets>
  <calcPr calcId="162913"/>
</workbook>
</file>

<file path=xl/calcChain.xml><?xml version="1.0" encoding="utf-8"?>
<calcChain xmlns="http://schemas.openxmlformats.org/spreadsheetml/2006/main">
  <c r="K9" i="4" l="1"/>
  <c r="L9" i="4" s="1"/>
  <c r="M9" i="4" s="1"/>
  <c r="N9" i="4"/>
  <c r="O9" i="4" s="1"/>
  <c r="P9" i="4" s="1"/>
  <c r="Q9" i="4" s="1"/>
  <c r="K8" i="4" l="1"/>
  <c r="L8" i="4" s="1"/>
  <c r="M8" i="4" s="1"/>
  <c r="N8" i="4"/>
  <c r="O8" i="4" s="1"/>
  <c r="P8" i="4" s="1"/>
  <c r="Q8" i="4" s="1"/>
  <c r="K7" i="4"/>
  <c r="L7" i="4" s="1"/>
  <c r="M7" i="4" s="1"/>
  <c r="N7" i="4"/>
  <c r="O7" i="4" s="1"/>
  <c r="P7" i="4" s="1"/>
  <c r="Q7" i="4" s="1"/>
  <c r="N5" i="4"/>
  <c r="O5" i="4" s="1"/>
  <c r="P5" i="4" s="1"/>
  <c r="Q5" i="4" s="1"/>
  <c r="K5" i="4"/>
  <c r="L5" i="4" s="1"/>
  <c r="M5" i="4" s="1"/>
  <c r="N6" i="4"/>
  <c r="O6" i="4" s="1"/>
  <c r="P6" i="4" s="1"/>
  <c r="Q6" i="4" s="1"/>
  <c r="K6" i="4"/>
  <c r="L6" i="4" s="1"/>
  <c r="M6" i="4" s="1"/>
  <c r="N4" i="4"/>
  <c r="O4" i="4" s="1"/>
  <c r="P4" i="4" s="1"/>
  <c r="Q4" i="4" s="1"/>
  <c r="K4" i="4"/>
  <c r="L4" i="4" s="1"/>
  <c r="M4" i="4" s="1"/>
  <c r="K3" i="4"/>
  <c r="L3" i="4" s="1"/>
  <c r="M3" i="4" s="1"/>
  <c r="N3" i="4"/>
  <c r="O3" i="4" s="1"/>
  <c r="P3" i="4" s="1"/>
  <c r="Q3" i="4" s="1"/>
  <c r="Q10" i="4" l="1"/>
</calcChain>
</file>

<file path=xl/sharedStrings.xml><?xml version="1.0" encoding="utf-8"?>
<sst xmlns="http://schemas.openxmlformats.org/spreadsheetml/2006/main" count="42" uniqueCount="36">
  <si>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</si>
  <si>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</si>
  <si>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</si>
  <si>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</si>
  <si>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</si>
  <si>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</si>
  <si>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</si>
  <si>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</si>
  <si>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</si>
  <si>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</si>
  <si>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</si>
  <si>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</si>
  <si>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</si>
  <si>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</si>
  <si>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</si>
  <si>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</si>
  <si>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</si>
  <si>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</si>
  <si>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</si>
  <si>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шт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</si>
  <si>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</si>
  <si>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</si>
  <si>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</si>
  <si>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</si>
  <si>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</si>
  <si>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</si>
  <si>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</si>
  <si>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контрактный управляющий Н.В. Колотухина</t>
  </si>
  <si>
    <t>МБОУ "СОШ№8 города Красноармейска Саратовской области"</t>
  </si>
  <si>
    <t>Краска водоэмульсионная фасадная 14кг</t>
  </si>
  <si>
    <t>ВолмаСлой 30кг</t>
  </si>
  <si>
    <t>Цементосмесь 300</t>
  </si>
  <si>
    <t>Профтруба 20*40*6м</t>
  </si>
  <si>
    <t>Электроды №3</t>
  </si>
  <si>
    <t>Саморезы по металлу</t>
  </si>
  <si>
    <t>Диск диаметр150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</si>
</sst>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10" zoomScale="180" zoomScaleNormal="180" workbookViewId="0">
      <selection activeCell="B9" sqref="B9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9" t="s">
        <v>0</v>
      </c>
      <c r="B1" s="29" t="s">
        <v>2</v>
      </c>
      <c r="C1" s="30" t="s">
        <v>5</v>
      </c>
      <c r="D1" s="30" t="s">
        <v>1</v>
      </c>
      <c r="E1" s="30" t="s">
        <v>3</v>
      </c>
      <c r="F1" s="32" t="s">
        <v>4</v>
      </c>
      <c r="G1" s="33"/>
      <c r="H1" s="34"/>
      <c r="I1" s="32" t="s">
        <v>13</v>
      </c>
      <c r="J1" s="34"/>
      <c r="K1" s="35" t="s">
        <v>14</v>
      </c>
      <c r="L1" s="35"/>
      <c r="M1" s="35"/>
      <c r="N1" s="28" t="s">
        <v>17</v>
      </c>
      <c r="O1" s="28"/>
      <c r="P1" s="28"/>
      <c r="Q1" s="28"/>
    </row>
    <row r="2" spans="1:19" ht="210" customHeight="1" x14ac:dyDescent="0.25">
      <c r="A2" s="30"/>
      <c r="B2" s="30"/>
      <c r="C2" s="31"/>
      <c r="D2" s="31"/>
      <c r="E2" s="31"/>
      <c r="F2" s="10" t="s">
        <v>20</v>
      </c>
      <c r="G2" s="10" t="s">
        <v>21</v>
      </c>
      <c r="H2" s="10" t="s">
        <v>22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25</v>
      </c>
      <c r="N2" s="12" t="s">
        <v>26</v>
      </c>
      <c r="O2" s="13" t="s">
        <v>11</v>
      </c>
      <c r="P2" s="13" t="s">
        <v>12</v>
      </c>
      <c r="Q2" s="13" t="s">
        <v>15</v>
      </c>
    </row>
    <row r="3" spans="1:19" ht="174.75" customHeight="1" x14ac:dyDescent="0.25">
      <c r="A3" s="16">
        <v>1</v>
      </c>
      <c r="B3" s="18" t="s">
        <v>29</v>
      </c>
      <c r="C3" s="18"/>
      <c r="D3" s="19" t="s">
        <v>19</v>
      </c>
      <c r="E3" s="20">
        <v>5</v>
      </c>
      <c r="F3" s="17">
        <v>1400</v>
      </c>
      <c r="G3" s="17">
        <v>1410</v>
      </c>
      <c r="H3" s="17">
        <v>1420</v>
      </c>
      <c r="I3" s="2">
        <v>0</v>
      </c>
      <c r="J3" s="2" t="s">
        <v>10</v>
      </c>
      <c r="K3" s="3">
        <f t="shared" ref="K3:K9" si="0">AVERAGE(F3:H3)</f>
        <v>1410</v>
      </c>
      <c r="L3" s="4">
        <f t="shared" ref="L3:L9" si="1">SQRT(((SUM((POWER(H3-K3,2)),(POWER(G3-K3,2)),(POWER(F3-K3,2)))/(COLUMNS(F3:H3)-1))))</f>
        <v>10</v>
      </c>
      <c r="M3" s="4">
        <f t="shared" ref="M3:M9" si="2">L3/K3*100</f>
        <v>0.70921985815602839</v>
      </c>
      <c r="N3" s="5">
        <f t="shared" ref="N3:N9" si="3">((E3/3)*(SUM(F3:H3)))</f>
        <v>7050</v>
      </c>
      <c r="O3" s="36">
        <f t="shared" ref="O3:O9" si="4">N3/E3</f>
        <v>1410</v>
      </c>
      <c r="P3" s="5">
        <f t="shared" ref="P3:P9" si="5">ROUNDDOWN(O3,2)</f>
        <v>1410</v>
      </c>
      <c r="Q3" s="5">
        <f t="shared" ref="Q3:Q9" si="6">P3*E3</f>
        <v>7050</v>
      </c>
      <c r="R3" s="8"/>
      <c r="S3" s="8"/>
    </row>
    <row r="4" spans="1:19" ht="26.25" x14ac:dyDescent="0.25">
      <c r="A4" s="16">
        <v>2</v>
      </c>
      <c r="B4" s="25" t="s">
        <v>30</v>
      </c>
      <c r="C4" s="21"/>
      <c r="D4" s="22" t="s">
        <v>19</v>
      </c>
      <c r="E4" s="22">
        <v>2</v>
      </c>
      <c r="F4" s="17">
        <v>560</v>
      </c>
      <c r="G4" s="17">
        <v>565</v>
      </c>
      <c r="H4" s="17">
        <v>570</v>
      </c>
      <c r="I4" s="2"/>
      <c r="J4" s="2"/>
      <c r="K4" s="3">
        <f t="shared" si="0"/>
        <v>565</v>
      </c>
      <c r="L4" s="4">
        <f t="shared" si="1"/>
        <v>5</v>
      </c>
      <c r="M4" s="4">
        <f t="shared" si="2"/>
        <v>0.88495575221238942</v>
      </c>
      <c r="N4" s="5">
        <f t="shared" si="3"/>
        <v>1130</v>
      </c>
      <c r="O4" s="6">
        <f t="shared" si="4"/>
        <v>565</v>
      </c>
      <c r="P4" s="5">
        <f t="shared" si="5"/>
        <v>565</v>
      </c>
      <c r="Q4" s="5">
        <f t="shared" si="6"/>
        <v>1130</v>
      </c>
      <c r="R4" s="8"/>
      <c r="S4" s="8"/>
    </row>
    <row r="5" spans="1:19" ht="26.25" x14ac:dyDescent="0.25">
      <c r="A5" s="16">
        <v>3</v>
      </c>
      <c r="B5" s="25" t="s">
        <v>31</v>
      </c>
      <c r="C5" s="23"/>
      <c r="D5" s="24" t="s">
        <v>19</v>
      </c>
      <c r="E5" s="22">
        <v>5</v>
      </c>
      <c r="F5" s="17">
        <v>605</v>
      </c>
      <c r="G5" s="17">
        <v>610</v>
      </c>
      <c r="H5" s="17">
        <v>615</v>
      </c>
      <c r="I5" s="2"/>
      <c r="J5" s="2"/>
      <c r="K5" s="3">
        <f t="shared" si="0"/>
        <v>610</v>
      </c>
      <c r="L5" s="4">
        <f t="shared" si="1"/>
        <v>5</v>
      </c>
      <c r="M5" s="4">
        <f t="shared" si="2"/>
        <v>0.81967213114754101</v>
      </c>
      <c r="N5" s="5">
        <f t="shared" si="3"/>
        <v>3050</v>
      </c>
      <c r="O5" s="6">
        <f t="shared" si="4"/>
        <v>610</v>
      </c>
      <c r="P5" s="5">
        <f t="shared" si="5"/>
        <v>610</v>
      </c>
      <c r="Q5" s="5">
        <f t="shared" si="6"/>
        <v>3050</v>
      </c>
      <c r="R5" s="8"/>
      <c r="S5" s="8"/>
    </row>
    <row r="6" spans="1:19" ht="39" x14ac:dyDescent="0.25">
      <c r="A6" s="16">
        <v>4</v>
      </c>
      <c r="B6" s="25" t="s">
        <v>32</v>
      </c>
      <c r="C6" s="18"/>
      <c r="D6" s="20" t="s">
        <v>19</v>
      </c>
      <c r="E6" s="20">
        <v>34</v>
      </c>
      <c r="F6" s="17">
        <v>985</v>
      </c>
      <c r="G6" s="17">
        <v>990</v>
      </c>
      <c r="H6" s="17">
        <v>995</v>
      </c>
      <c r="I6" s="2"/>
      <c r="J6" s="2"/>
      <c r="K6" s="3">
        <f t="shared" si="0"/>
        <v>990</v>
      </c>
      <c r="L6" s="4">
        <f t="shared" si="1"/>
        <v>5</v>
      </c>
      <c r="M6" s="4">
        <f t="shared" si="2"/>
        <v>0.50505050505050508</v>
      </c>
      <c r="N6" s="5">
        <f t="shared" si="3"/>
        <v>33660</v>
      </c>
      <c r="O6" s="6">
        <f t="shared" si="4"/>
        <v>990</v>
      </c>
      <c r="P6" s="5">
        <f t="shared" si="5"/>
        <v>990</v>
      </c>
      <c r="Q6" s="5">
        <f t="shared" si="6"/>
        <v>33660</v>
      </c>
      <c r="R6" s="8"/>
      <c r="S6" s="8"/>
    </row>
    <row r="7" spans="1:19" ht="93" customHeight="1" x14ac:dyDescent="0.25">
      <c r="A7" s="16">
        <v>5</v>
      </c>
      <c r="B7" s="25" t="s">
        <v>33</v>
      </c>
      <c r="C7" s="18"/>
      <c r="D7" s="19" t="s">
        <v>19</v>
      </c>
      <c r="E7" s="20">
        <v>3</v>
      </c>
      <c r="F7" s="17">
        <v>390</v>
      </c>
      <c r="G7" s="17">
        <v>392</v>
      </c>
      <c r="H7" s="17">
        <v>395</v>
      </c>
      <c r="I7" s="2"/>
      <c r="J7" s="2"/>
      <c r="K7" s="3">
        <f t="shared" si="0"/>
        <v>392.33333333333331</v>
      </c>
      <c r="L7" s="4">
        <f t="shared" si="1"/>
        <v>2.5166114784235831</v>
      </c>
      <c r="M7" s="4">
        <f t="shared" si="2"/>
        <v>0.641447275723938</v>
      </c>
      <c r="N7" s="5">
        <f t="shared" si="3"/>
        <v>1177</v>
      </c>
      <c r="O7" s="6">
        <f t="shared" si="4"/>
        <v>392.33333333333331</v>
      </c>
      <c r="P7" s="5">
        <f t="shared" si="5"/>
        <v>392.33</v>
      </c>
      <c r="Q7" s="5">
        <f t="shared" si="6"/>
        <v>1176.99</v>
      </c>
      <c r="R7" s="8"/>
      <c r="S7" s="8"/>
    </row>
    <row r="8" spans="1:19" ht="113.25" customHeight="1" x14ac:dyDescent="0.25">
      <c r="A8" s="16">
        <v>6</v>
      </c>
      <c r="B8" s="25" t="s">
        <v>34</v>
      </c>
      <c r="C8" s="18"/>
      <c r="D8" s="19" t="s">
        <v>19</v>
      </c>
      <c r="E8" s="20">
        <v>1000</v>
      </c>
      <c r="F8" s="17">
        <v>1</v>
      </c>
      <c r="G8" s="17">
        <v>1.05</v>
      </c>
      <c r="H8" s="17">
        <v>1.0900000000000001</v>
      </c>
      <c r="I8" s="2"/>
      <c r="J8" s="2"/>
      <c r="K8" s="3">
        <f t="shared" si="0"/>
        <v>1.0466666666666666</v>
      </c>
      <c r="L8" s="4">
        <f t="shared" si="1"/>
        <v>4.5092497528228977E-2</v>
      </c>
      <c r="M8" s="4">
        <f t="shared" si="2"/>
        <v>4.308200400786208</v>
      </c>
      <c r="N8" s="5">
        <f t="shared" si="3"/>
        <v>1046.6666666666665</v>
      </c>
      <c r="O8" s="6">
        <f t="shared" si="4"/>
        <v>1.0466666666666664</v>
      </c>
      <c r="P8" s="5">
        <f t="shared" si="5"/>
        <v>1.04</v>
      </c>
      <c r="Q8" s="5">
        <f t="shared" si="6"/>
        <v>1040</v>
      </c>
      <c r="R8" s="8"/>
      <c r="S8" s="8"/>
    </row>
    <row r="9" spans="1:19" ht="113.25" customHeight="1" x14ac:dyDescent="0.25">
      <c r="A9" s="16">
        <v>7</v>
      </c>
      <c r="B9" s="25" t="s">
        <v>35</v>
      </c>
      <c r="C9" s="18"/>
      <c r="D9" s="19" t="s">
        <v>19</v>
      </c>
      <c r="E9" s="20">
        <v>6</v>
      </c>
      <c r="F9" s="17">
        <v>42</v>
      </c>
      <c r="G9" s="17">
        <v>43</v>
      </c>
      <c r="H9" s="17">
        <v>45</v>
      </c>
      <c r="I9" s="2"/>
      <c r="J9" s="2"/>
      <c r="K9" s="3">
        <f t="shared" si="0"/>
        <v>43.333333333333336</v>
      </c>
      <c r="L9" s="4">
        <f t="shared" si="1"/>
        <v>1.5275252316519465</v>
      </c>
      <c r="M9" s="4">
        <f t="shared" si="2"/>
        <v>3.5250582268891071</v>
      </c>
      <c r="N9" s="5">
        <f t="shared" si="3"/>
        <v>260</v>
      </c>
      <c r="O9" s="6">
        <f t="shared" si="4"/>
        <v>43.333333333333336</v>
      </c>
      <c r="P9" s="5">
        <f t="shared" si="5"/>
        <v>43.33</v>
      </c>
      <c r="Q9" s="5">
        <f t="shared" si="6"/>
        <v>259.98</v>
      </c>
      <c r="R9" s="8"/>
      <c r="S9" s="8"/>
    </row>
    <row r="10" spans="1:19" ht="55.5" customHeight="1" x14ac:dyDescent="0.25">
      <c r="A10" s="27" t="s">
        <v>16</v>
      </c>
      <c r="B10" s="27"/>
      <c r="C10" s="27"/>
      <c r="D10" s="27"/>
      <c r="E10" s="27"/>
      <c r="F10" s="27"/>
      <c r="G10" s="27"/>
      <c r="H10" s="27"/>
      <c r="I10" s="27"/>
      <c r="J10" s="27"/>
      <c r="K10" s="7"/>
      <c r="L10" s="14"/>
      <c r="M10" s="14"/>
      <c r="N10" s="15"/>
      <c r="O10" s="14"/>
      <c r="P10" s="14"/>
      <c r="Q10" s="7">
        <f>SUM(Q3:Q9)</f>
        <v>47366.97</v>
      </c>
      <c r="R10" s="9"/>
      <c r="S10" s="1"/>
    </row>
    <row r="11" spans="1:19" ht="101.25" customHeight="1" x14ac:dyDescent="0.25">
      <c r="A11" s="26" t="s">
        <v>18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3" spans="1:19" x14ac:dyDescent="0.25">
      <c r="A13" t="s">
        <v>23</v>
      </c>
      <c r="F13" t="s">
        <v>27</v>
      </c>
    </row>
    <row r="18" spans="2:4" x14ac:dyDescent="0.25">
      <c r="B18" t="s">
        <v>24</v>
      </c>
      <c r="D18" t="s">
        <v>28</v>
      </c>
    </row>
  </sheetData>
  <mergeCells count="11">
    <mergeCell ref="A11:Q11"/>
    <mergeCell ref="A10:J10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2026-08-25T03:50:08Z</dcterms:modified>
</cp:coreProperties>
</file>