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M5" i="1" s="1"/>
  <c r="M6" i="1" l="1"/>
  <c r="J5" i="1"/>
  <c r="K5" i="1" l="1"/>
  <c r="L5" i="1" s="1"/>
  <c r="C1" i="1" l="1"/>
</calcChain>
</file>

<file path=xl/sharedStrings.xml><?xml version="1.0" encoding="utf-8"?>
<sst xmlns="http://schemas.openxmlformats.org/spreadsheetml/2006/main" count="25" uniqueCount="23">
  <si>
    <t>Начальная (максимальная) цена контракта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</si>
  <si>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</si>
  <si>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</si>
  <si>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</si>
  <si>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</si>
  <si>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</si>
  <si>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</si>
  <si>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Средн. арифм.</t>
  </si>
  <si>
    <t>Кол-во знач.</t>
  </si>
  <si>
    <t>Сред.квадр.откл.                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</si>
  <si>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</si>
  <si>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</si>
  <si>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</si>
  <si>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</si>
  <si>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</si>
  <si>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</si>
  <si>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ИТОГО:</t>
  </si>
  <si>
    <t>шт.</t>
  </si>
  <si>
    <t>Источники: коммерческие предложения</t>
  </si>
  <si>
    <t>Поставка кепок</t>
  </si>
  <si>
    <t>тент водонепроницаемый с люверсами</t>
  </si>
  <si>
    <t>Заместитель директора по общим вопросам ____________________ /М.В. Шариков/</t>
  </si>
  <si>
    <t>1. Информации о валюте, используемой для формирования цены контракта и расчетов с поставщиком (подрядчиком, исполнителем): Российский рубль.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</si>
</sst>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 applyNumberFormat="0" applyFill="0" applyBorder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3" fillId="5" borderId="0" xfId="0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" fontId="3" fillId="0" borderId="0" xfId="0" applyNumberFormat="1" applyFont="1" applyFill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4">
    <cellStyle name="Гиперссылка 2" xfId="2"/>
    <cellStyle name="Обычный" xfId="0" builtinId="0"/>
    <cellStyle name="Обычный 2" xfId="3"/>
    <cellStyle name="Обычный 3" xfId="1"/>
  </cellStyles>
  <dxfs count="11">
    <dxf>
      <font>
        <color rgb="FF999999"/>
      </font>
      <fill>
        <patternFill patternType="none"/>
      </fill>
    </dxf>
    <dxf>
      <font>
        <color rgb="FF000000"/>
      </font>
      <fill>
        <patternFill patternType="solid">
          <fgColor rgb="FFFFD3F6"/>
          <bgColor rgb="FFFFD3F6"/>
        </patternFill>
      </fill>
    </dxf>
    <dxf>
      <font>
        <color rgb="FFB7B7B7"/>
      </font>
      <fill>
        <patternFill patternType="none"/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FFAEB"/>
          <bgColor rgb="FFFFFAEB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selection activeCell="K21" sqref="K21"/>
    </sheetView>
  </sheetViews>
  <sheetFormatPr defaultRowHeight="12.75" x14ac:dyDescent="0.25"/>
  <cols>
    <col min="1" max="1" width="5.85546875" style="1" bestFit="1" customWidth="1"/>
    <col min="2" max="2" width="27.42578125" style="11" customWidth="1"/>
    <col min="3" max="3" width="6.85546875" style="2" bestFit="1" customWidth="1"/>
    <col min="4" max="4" width="6.5703125" style="2" bestFit="1" customWidth="1"/>
    <col min="5" max="5" width="13.5703125" style="18" customWidth="1"/>
    <col min="6" max="6" width="13.85546875" style="18" customWidth="1"/>
    <col min="7" max="7" width="15.140625" style="18" customWidth="1"/>
    <col min="8" max="8" width="12.28515625" style="10" customWidth="1"/>
    <col min="9" max="9" width="6.5703125" style="9" bestFit="1" customWidth="1"/>
    <col min="10" max="10" width="15.140625" style="7" customWidth="1"/>
    <col min="11" max="11" width="12.140625" style="7" customWidth="1"/>
    <col min="12" max="12" width="13.7109375" style="1" bestFit="1" customWidth="1"/>
    <col min="13" max="13" width="12.28515625" style="10" bestFit="1" customWidth="1"/>
    <col min="14" max="16" width="9.140625" style="1"/>
    <col min="17" max="17" width="20.42578125" style="1" customWidth="1"/>
    <col min="18" max="16384" width="9.140625" style="1"/>
  </cols>
  <sheetData>
    <row r="1" spans="1:49" x14ac:dyDescent="0.25">
      <c r="A1" s="22" t="s">
        <v>0</v>
      </c>
      <c r="B1" s="22"/>
      <c r="C1" s="23">
        <f>SUM(M6)</f>
        <v>10800.333333333334</v>
      </c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49" s="3" customFormat="1" x14ac:dyDescent="0.25">
      <c r="A2" s="24" t="s">
        <v>1</v>
      </c>
      <c r="B2" s="24" t="s">
        <v>2</v>
      </c>
      <c r="C2" s="24" t="s">
        <v>3</v>
      </c>
      <c r="D2" s="24"/>
      <c r="E2" s="15" t="s">
        <v>4</v>
      </c>
      <c r="F2" s="15" t="s">
        <v>5</v>
      </c>
      <c r="G2" s="15" t="s">
        <v>6</v>
      </c>
      <c r="H2" s="25" t="s">
        <v>7</v>
      </c>
      <c r="I2" s="24" t="s">
        <v>8</v>
      </c>
      <c r="J2" s="25" t="s">
        <v>9</v>
      </c>
      <c r="K2" s="25" t="s">
        <v>10</v>
      </c>
      <c r="L2" s="24" t="s">
        <v>11</v>
      </c>
      <c r="M2" s="25" t="s">
        <v>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s="3" customFormat="1" x14ac:dyDescent="0.25">
      <c r="A3" s="24"/>
      <c r="B3" s="24"/>
      <c r="C3" s="12" t="s">
        <v>13</v>
      </c>
      <c r="D3" s="12" t="s">
        <v>14</v>
      </c>
      <c r="E3" s="15" t="s">
        <v>15</v>
      </c>
      <c r="F3" s="15" t="s">
        <v>15</v>
      </c>
      <c r="G3" s="15" t="s">
        <v>15</v>
      </c>
      <c r="H3" s="25"/>
      <c r="I3" s="24"/>
      <c r="J3" s="25"/>
      <c r="K3" s="25"/>
      <c r="L3" s="24"/>
      <c r="M3" s="2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3" customFormat="1" x14ac:dyDescent="0.25">
      <c r="A4" s="27" t="s">
        <v>19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25.5" x14ac:dyDescent="0.25">
      <c r="A5" s="4">
        <v>1</v>
      </c>
      <c r="B5" s="13" t="s">
        <v>20</v>
      </c>
      <c r="C5" s="14" t="s">
        <v>17</v>
      </c>
      <c r="D5" s="14">
        <v>1</v>
      </c>
      <c r="E5" s="16">
        <v>7000</v>
      </c>
      <c r="F5" s="16">
        <v>11806</v>
      </c>
      <c r="G5" s="16">
        <v>13595</v>
      </c>
      <c r="H5" s="20">
        <f>AVERAGE(E5:G5)</f>
        <v>10800.333333333334</v>
      </c>
      <c r="I5" s="5">
        <v>3</v>
      </c>
      <c r="J5" s="6">
        <f>STDEV(E5:G5)</f>
        <v>3410.5762465210105</v>
      </c>
      <c r="K5" s="6">
        <f t="shared" ref="K5" si="0">J5/H5*100</f>
        <v>31.578435046952354</v>
      </c>
      <c r="L5" s="4" t="str">
        <f t="shared" ref="L5" si="1">IF(K5&lt;33,"ОДНОРОДНЫЕ","НЕОДНОРОДНЫЕ")</f>
        <v>ОДНОРОДНЫЕ</v>
      </c>
      <c r="M5" s="6">
        <f>SUM(H5*D5)</f>
        <v>10800.333333333334</v>
      </c>
      <c r="N5" s="7"/>
      <c r="O5" s="7"/>
      <c r="P5" s="7"/>
    </row>
    <row r="6" spans="1:49" x14ac:dyDescent="0.25">
      <c r="A6" s="28" t="s">
        <v>16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9">
        <f>SUM(M5:M5)</f>
        <v>10800.333333333334</v>
      </c>
    </row>
    <row r="8" spans="1:49" ht="29.25" customHeight="1" x14ac:dyDescent="0.2">
      <c r="A8" s="26" t="s">
        <v>18</v>
      </c>
      <c r="B8" s="26"/>
      <c r="C8" s="26"/>
      <c r="D8" s="26"/>
      <c r="E8" s="26"/>
      <c r="F8" s="26"/>
      <c r="G8" s="17"/>
      <c r="H8" s="8"/>
    </row>
    <row r="9" spans="1:49" x14ac:dyDescent="0.2">
      <c r="A9" s="26"/>
      <c r="B9" s="26"/>
      <c r="C9" s="26"/>
      <c r="D9" s="26"/>
      <c r="E9" s="26"/>
      <c r="F9" s="26"/>
      <c r="G9" s="26"/>
      <c r="H9" s="8"/>
    </row>
    <row r="10" spans="1:49" ht="12.75" customHeight="1" x14ac:dyDescent="0.25">
      <c r="A10" s="26" t="s">
        <v>21</v>
      </c>
      <c r="B10" s="26"/>
      <c r="C10" s="26"/>
      <c r="D10" s="26"/>
      <c r="E10" s="26"/>
      <c r="F10" s="26"/>
      <c r="G10" s="26"/>
      <c r="H10" s="26"/>
    </row>
    <row r="13" spans="1:49" x14ac:dyDescent="0.25">
      <c r="A13" s="21" t="s">
        <v>22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5" spans="1:49" ht="12" customHeight="1" x14ac:dyDescent="0.25"/>
  </sheetData>
  <mergeCells count="17">
    <mergeCell ref="A9:G9"/>
    <mergeCell ref="A6:L6"/>
    <mergeCell ref="A8:F8"/>
    <mergeCell ref="A13:M13"/>
    <mergeCell ref="A1:B1"/>
    <mergeCell ref="C1:M1"/>
    <mergeCell ref="A2:A3"/>
    <mergeCell ref="B2:B3"/>
    <mergeCell ref="C2:D2"/>
    <mergeCell ref="H2:H3"/>
    <mergeCell ref="I2:I3"/>
    <mergeCell ref="J2:J3"/>
    <mergeCell ref="K2:K3"/>
    <mergeCell ref="L2:L3"/>
    <mergeCell ref="A10:H10"/>
    <mergeCell ref="M2:M3"/>
    <mergeCell ref="A4:M4"/>
  </mergeCells>
  <conditionalFormatting sqref="L5">
    <cfRule type="containsText" dxfId="10" priority="165" operator="containsText" text="НЕ">
      <formula>NOT(ISERROR(SEARCH("НЕ",L5)))</formula>
    </cfRule>
    <cfRule type="containsText" dxfId="9" priority="166" operator="containsText" text="ОДНОРОДНЫЕ">
      <formula>NOT(ISERROR(SEARCH("ОДНОРОДНЫЕ",L5)))</formula>
    </cfRule>
    <cfRule type="containsText" dxfId="8" priority="167" operator="containsText" text="НЕОДНОРОДНЫЕ">
      <formula>NOT(ISERROR(SEARCH("НЕОДНОРОДНЫЕ",L5)))</formula>
    </cfRule>
  </conditionalFormatting>
  <conditionalFormatting sqref="L5">
    <cfRule type="containsText" dxfId="7" priority="162" operator="containsText" text="НЕОДНОРОДНЫЕ">
      <formula>NOT(ISERROR(SEARCH("НЕОДНОРОДНЫЕ",L5)))</formula>
    </cfRule>
    <cfRule type="containsText" dxfId="6" priority="163" operator="containsText" text="ОДНОРОДНЫЕ">
      <formula>NOT(ISERROR(SEARCH("ОДНОРОДНЫЕ",L5)))</formula>
    </cfRule>
    <cfRule type="containsText" dxfId="5" priority="164" operator="containsText" text="НЕОДНОРОДНЫЕ">
      <formula>NOT(ISERROR(SEARCH("НЕОДНОРОДНЫЕ",L5)))</formula>
    </cfRule>
  </conditionalFormatting>
  <conditionalFormatting sqref="B5:D5">
    <cfRule type="expression" dxfId="4" priority="46">
      <formula>$A5=TRUE</formula>
    </cfRule>
  </conditionalFormatting>
  <conditionalFormatting sqref="B5">
    <cfRule type="expression" dxfId="3" priority="21">
      <formula>#REF!="согласовано"</formula>
    </cfRule>
  </conditionalFormatting>
  <conditionalFormatting sqref="B5:D5">
    <cfRule type="expression" dxfId="2" priority="23">
      <formula>#REF!="отмена"</formula>
    </cfRule>
  </conditionalFormatting>
  <conditionalFormatting sqref="B5:D5">
    <cfRule type="expression" dxfId="1" priority="24">
      <formula>#REF!="на складе"</formula>
    </cfRule>
  </conditionalFormatting>
  <conditionalFormatting sqref="B5:D5">
    <cfRule type="expression" dxfId="0" priority="25">
      <formula>#REF!="выполнено"</formula>
    </cfRule>
  </conditionalFormatting>
  <dataValidations count="1">
    <dataValidation type="list" allowBlank="1" sqref="C5">
      <formula1>#REF!</formula1>
    </dataValidation>
  </dataValidation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2026-04-30T00:12:53Z</dcterms:modified>
</cp:coreProperties>
</file>