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roshenkov_s\Downloads\"/>
    </mc:Choice>
  </mc:AlternateContent>
  <bookViews>
    <workbookView xWindow="0" yWindow="0" windowWidth="28800" windowHeight="11445"/>
  </bookViews>
  <sheets>
    <sheet name="Лист 1" sheetId="35" r:id="rId1"/>
  </sheets>
  <externalReferences>
    <externalReference r:id="rId2"/>
  </externalReferences>
  <definedNames>
    <definedName name="_xlnm._FilterDatabase" localSheetId="0" hidden="1">'Лист 1'!$A$4:$O$5</definedName>
    <definedName name="МесяцГод" localSheetId="0">'[1]План-график'!$Q$10:$Q$47</definedName>
    <definedName name="МесяцГод">#REF!</definedName>
    <definedName name="Способ" localSheetId="0">'[1]План-график'!$Q$65:$Q$71</definedName>
    <definedName name="Способ">#REF!</definedName>
  </definedNames>
  <calcPr calcId="162913"/>
</workbook>
</file>

<file path=xl/calcChain.xml><?xml version="1.0" encoding="utf-8"?>
<calcChain xmlns="http://schemas.openxmlformats.org/spreadsheetml/2006/main">
  <c r="P5" i="35" l="1"/>
  <c r="O5" i="35"/>
  <c r="N5" i="35"/>
  <c r="N6" i="35" s="1"/>
  <c r="M5" i="35"/>
  <c r="M6" i="35" s="1"/>
  <c r="K5" i="35"/>
  <c r="J5" i="35"/>
  <c r="I5" i="35"/>
  <c r="L5" i="35" s="1"/>
  <c r="P6" i="35" l="1"/>
  <c r="L6" i="35"/>
  <c r="O6" i="35"/>
</calcChain>
</file>

<file path=xl/sharedStrings.xml><?xml version="1.0" encoding="utf-8"?>
<sst xmlns="http://schemas.openxmlformats.org/spreadsheetml/2006/main" count="19" uniqueCount="19">
  <si>
    <t>№</t>
  </si>
  <si>
    <t>Наименование предмета контракта</t>
  </si>
  <si>
    <t>Ед. изм</t>
  </si>
  <si>
    <t>Кол-во</t>
  </si>
  <si>
    <t xml:space="preserve">Средняя арифметическая цена за единицу
 &lt;ц&gt; </t>
  </si>
  <si>
    <t>Среднее квадратичное отклонение</t>
  </si>
  <si>
    <t>Коэффициент вариации цен V (%)
(однородна при V &lt; 33%)</t>
  </si>
  <si>
    <t>Итого</t>
  </si>
  <si>
    <t>Цена (руб,/ед,изм,)</t>
  </si>
  <si>
    <t xml:space="preserve">Коммерческое предложение №1
</t>
  </si>
  <si>
    <t>Однородность совокупности значений выявленных цен, используемых в расчете НМЦД</t>
  </si>
  <si>
    <r>
      <rPr>
        <b/>
        <sz val="10"/>
        <color indexed="8"/>
        <rFont val="Times New Roman"/>
        <family val="1"/>
        <charset val="204"/>
      </rPr>
      <t>Расчет НМЦД по формуле</t>
    </r>
    <r>
      <rPr>
        <sz val="10"/>
        <color indexed="8"/>
        <rFont val="Times New Roman"/>
        <family val="1"/>
        <charset val="204"/>
      </rPr>
      <t xml:space="preserve">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10"/>
        <color indexed="8"/>
        <rFont val="Times New Roman"/>
        <family val="1"/>
        <charset val="204"/>
      </rPr>
      <t xml:space="preserve">i </t>
    </r>
    <r>
      <rPr>
        <sz val="10"/>
        <color indexed="8"/>
        <rFont val="Times New Roman"/>
        <family val="1"/>
        <charset val="204"/>
      </rPr>
      <t>- цена единицы</t>
    </r>
  </si>
  <si>
    <t>НМЦД, определяемая методом сопоставимых рыночных цен (анализа рынка)*</t>
  </si>
  <si>
    <t xml:space="preserve">                                                                                                                              Обоснование начальной (максимальной) цены договора 
1. Используемый метод определения НМЦД с обоснованием 
Для определения начальной (максимальной) цены договора используется метод сопоставимых рыночных цен (анализа рынка). Метод сопоставимых рыночных цен (анализа рынка) является приоритетным для определения и обоснования начальной (максимальной) цены договора. 
2. Расчет начальной (максимальной) цены договора
2.1. В результате проведённого изучения и анализа рынка была получена ценовая информация из следующих источников:
- коммерческие предложения поставщиков.</t>
  </si>
  <si>
    <t xml:space="preserve">Коммерческое предложение №2
</t>
  </si>
  <si>
    <t>НМЦД, определяемая по минимальной предложенной цене, руб.</t>
  </si>
  <si>
    <t xml:space="preserve">Коммерческое предложение №3
</t>
  </si>
  <si>
    <t>усл. ед.</t>
  </si>
  <si>
    <t>ремонт медицинского оборудования с заменой запасных частей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</si>
</sst>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00%"/>
    <numFmt numFmtId="167" formatCode="#,##0.00_ ;[Red]\-#,##0.00\ 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theme="10"/>
      <name val="Arial Cyr"/>
      <charset val="204"/>
    </font>
    <font>
      <u/>
      <sz val="10"/>
      <color indexed="12"/>
      <name val="Arial Cyr"/>
      <charset val="204"/>
    </font>
    <font>
      <u/>
      <sz val="8.25"/>
      <color theme="10"/>
      <name val="Calibri"/>
      <family val="2"/>
      <charset val="204"/>
    </font>
    <font>
      <sz val="10"/>
      <name val="Arial Cyr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1"/>
      <color indexed="17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7">
    <xf numFmtId="0" fontId="0" fillId="0" borderId="0"/>
    <xf numFmtId="0" fontId="1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3" borderId="0" applyNumberFormat="0" applyBorder="0" applyAlignment="0" applyProtection="0"/>
    <xf numFmtId="0" fontId="4" fillId="4" borderId="7" applyNumberFormat="0" applyAlignment="0" applyProtection="0"/>
    <xf numFmtId="0" fontId="4" fillId="4" borderId="7" applyNumberFormat="0" applyAlignment="0" applyProtection="0"/>
    <xf numFmtId="0" fontId="5" fillId="10" borderId="8" applyNumberFormat="0" applyAlignment="0" applyProtection="0"/>
    <xf numFmtId="0" fontId="5" fillId="10" borderId="8" applyNumberFormat="0" applyAlignment="0" applyProtection="0"/>
    <xf numFmtId="0" fontId="6" fillId="10" borderId="7" applyNumberFormat="0" applyAlignment="0" applyProtection="0"/>
    <xf numFmtId="0" fontId="6" fillId="10" borderId="7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5" fillId="15" borderId="13" applyNumberFormat="0" applyAlignment="0" applyProtection="0"/>
    <xf numFmtId="0" fontId="1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20" fillId="0" borderId="0"/>
    <xf numFmtId="0" fontId="18" fillId="0" borderId="0"/>
    <xf numFmtId="0" fontId="18" fillId="0" borderId="0"/>
    <xf numFmtId="0" fontId="19" fillId="0" borderId="0"/>
    <xf numFmtId="0" fontId="10" fillId="0" borderId="0"/>
    <xf numFmtId="0" fontId="10" fillId="0" borderId="0"/>
    <xf numFmtId="0" fontId="2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7" fillId="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6" fillId="0" borderId="0"/>
    <xf numFmtId="0" fontId="36" fillId="0" borderId="0"/>
  </cellStyleXfs>
  <cellXfs count="51">
    <xf numFmtId="0" fontId="0" fillId="0" borderId="0" xfId="0"/>
    <xf numFmtId="0" fontId="29" fillId="0" borderId="0" xfId="0" applyFont="1" applyFill="1"/>
    <xf numFmtId="0" fontId="29" fillId="0" borderId="0" xfId="0" applyFont="1" applyFill="1" applyAlignment="1">
      <alignment horizontal="center"/>
    </xf>
    <xf numFmtId="43" fontId="31" fillId="0" borderId="0" xfId="84" applyFont="1" applyFill="1"/>
    <xf numFmtId="0" fontId="32" fillId="0" borderId="0" xfId="0" applyFont="1" applyFill="1"/>
    <xf numFmtId="0" fontId="33" fillId="0" borderId="3" xfId="1" applyFont="1" applyFill="1" applyBorder="1" applyAlignment="1">
      <alignment horizontal="left" vertical="top" wrapText="1"/>
    </xf>
    <xf numFmtId="0" fontId="32" fillId="0" borderId="3" xfId="1" applyFont="1" applyFill="1" applyBorder="1" applyAlignment="1">
      <alignment horizontal="left" vertical="top" wrapText="1"/>
    </xf>
    <xf numFmtId="0" fontId="32" fillId="0" borderId="0" xfId="0" applyFont="1" applyFill="1" applyBorder="1"/>
    <xf numFmtId="0" fontId="32" fillId="0" borderId="0" xfId="0" applyFont="1" applyFill="1" applyBorder="1" applyAlignment="1">
      <alignment horizontal="center" vertical="center" wrapText="1"/>
    </xf>
    <xf numFmtId="2" fontId="32" fillId="0" borderId="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Fill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Alignment="1">
      <alignment horizontal="center"/>
    </xf>
    <xf numFmtId="0" fontId="33" fillId="0" borderId="0" xfId="0" applyFont="1" applyFill="1"/>
    <xf numFmtId="2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2" fontId="32" fillId="0" borderId="3" xfId="1" applyNumberFormat="1" applyFont="1" applyFill="1" applyBorder="1" applyAlignment="1" applyProtection="1">
      <alignment horizontal="center" vertical="center"/>
      <protection hidden="1"/>
    </xf>
    <xf numFmtId="166" fontId="35" fillId="0" borderId="3" xfId="1" applyNumberFormat="1" applyFont="1" applyFill="1" applyBorder="1" applyAlignment="1" applyProtection="1">
      <alignment horizontal="center" vertical="center" wrapText="1"/>
      <protection hidden="1"/>
    </xf>
    <xf numFmtId="4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Alignment="1">
      <alignment horizontal="left"/>
    </xf>
    <xf numFmtId="0" fontId="32" fillId="0" borderId="0" xfId="0" applyFont="1" applyFill="1" applyBorder="1" applyAlignment="1">
      <alignment horizontal="left"/>
    </xf>
    <xf numFmtId="0" fontId="32" fillId="0" borderId="0" xfId="0" applyFont="1" applyFill="1" applyAlignment="1">
      <alignment horizontal="left"/>
    </xf>
    <xf numFmtId="0" fontId="33" fillId="0" borderId="16" xfId="1" applyFont="1" applyFill="1" applyBorder="1" applyAlignment="1">
      <alignment horizontal="left" vertical="top" wrapText="1"/>
    </xf>
    <xf numFmtId="0" fontId="32" fillId="0" borderId="17" xfId="1" applyFont="1" applyFill="1" applyBorder="1" applyAlignment="1">
      <alignment horizontal="center" vertical="center" wrapText="1"/>
    </xf>
    <xf numFmtId="2" fontId="32" fillId="0" borderId="0" xfId="0" applyNumberFormat="1" applyFont="1" applyFill="1"/>
    <xf numFmtId="167" fontId="31" fillId="0" borderId="3" xfId="1" applyNumberFormat="1" applyFont="1" applyFill="1" applyBorder="1" applyAlignment="1">
      <alignment horizontal="center"/>
    </xf>
    <xf numFmtId="0" fontId="33" fillId="0" borderId="21" xfId="1" applyFont="1" applyFill="1" applyBorder="1" applyAlignment="1">
      <alignment horizontal="center" vertical="center" wrapText="1"/>
    </xf>
    <xf numFmtId="0" fontId="33" fillId="0" borderId="17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4" fontId="28" fillId="0" borderId="3" xfId="0" applyNumberFormat="1" applyFont="1" applyFill="1" applyBorder="1" applyAlignment="1">
      <alignment horizontal="center" vertical="center" wrapText="1"/>
    </xf>
    <xf numFmtId="4" fontId="28" fillId="0" borderId="3" xfId="0" applyNumberFormat="1" applyFont="1" applyFill="1" applyBorder="1" applyAlignment="1">
      <alignment horizontal="center" vertical="center"/>
    </xf>
    <xf numFmtId="4" fontId="33" fillId="0" borderId="0" xfId="0" applyNumberFormat="1" applyFont="1" applyFill="1" applyAlignment="1">
      <alignment horizontal="center" vertical="center"/>
    </xf>
    <xf numFmtId="0" fontId="33" fillId="0" borderId="0" xfId="1" applyFont="1" applyFill="1" applyBorder="1" applyAlignment="1">
      <alignment horizontal="left" vertical="center" wrapText="1"/>
    </xf>
    <xf numFmtId="2" fontId="32" fillId="0" borderId="0" xfId="0" applyNumberFormat="1" applyFont="1" applyFill="1" applyBorder="1" applyAlignment="1">
      <alignment vertical="center" wrapText="1"/>
    </xf>
    <xf numFmtId="0" fontId="35" fillId="0" borderId="3" xfId="0" applyNumberFormat="1" applyFont="1" applyFill="1" applyBorder="1" applyAlignment="1">
      <alignment horizontal="left" vertical="top" wrapText="1"/>
    </xf>
    <xf numFmtId="0" fontId="33" fillId="0" borderId="16" xfId="1" applyFont="1" applyFill="1" applyBorder="1" applyAlignment="1">
      <alignment horizontal="center" vertical="center" wrapText="1"/>
    </xf>
    <xf numFmtId="0" fontId="33" fillId="0" borderId="23" xfId="1" applyFont="1" applyFill="1" applyBorder="1" applyAlignment="1">
      <alignment horizontal="center" vertical="center" wrapText="1"/>
    </xf>
    <xf numFmtId="0" fontId="33" fillId="0" borderId="2" xfId="1" applyFont="1" applyFill="1" applyBorder="1" applyAlignment="1">
      <alignment horizontal="left" vertical="center" wrapText="1"/>
    </xf>
    <xf numFmtId="0" fontId="33" fillId="0" borderId="17" xfId="1" applyFont="1" applyFill="1" applyBorder="1" applyAlignment="1">
      <alignment horizontal="center" vertical="center" wrapText="1"/>
    </xf>
    <xf numFmtId="0" fontId="33" fillId="0" borderId="20" xfId="1" applyFont="1" applyFill="1" applyBorder="1" applyAlignment="1">
      <alignment horizontal="center" vertical="center" wrapText="1"/>
    </xf>
    <xf numFmtId="0" fontId="33" fillId="0" borderId="2" xfId="1" applyFont="1" applyFill="1" applyBorder="1" applyAlignment="1">
      <alignment horizontal="center" vertical="center" wrapText="1"/>
    </xf>
    <xf numFmtId="0" fontId="33" fillId="0" borderId="22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33" fillId="0" borderId="18" xfId="1" applyFont="1" applyFill="1" applyBorder="1" applyAlignment="1">
      <alignment horizontal="center" vertical="center" wrapText="1"/>
    </xf>
    <xf numFmtId="0" fontId="33" fillId="0" borderId="19" xfId="1" applyFont="1" applyFill="1" applyBorder="1" applyAlignment="1">
      <alignment horizontal="center" vertical="center" wrapText="1"/>
    </xf>
    <xf numFmtId="0" fontId="33" fillId="0" borderId="4" xfId="1" applyFont="1" applyFill="1" applyBorder="1" applyAlignment="1">
      <alignment horizontal="center" vertical="center" wrapText="1"/>
    </xf>
    <xf numFmtId="0" fontId="33" fillId="0" borderId="5" xfId="1" applyFont="1" applyFill="1" applyBorder="1" applyAlignment="1">
      <alignment horizontal="center" vertical="center" wrapText="1"/>
    </xf>
    <xf numFmtId="2" fontId="33" fillId="0" borderId="4" xfId="1" applyNumberFormat="1" applyFont="1" applyFill="1" applyBorder="1" applyAlignment="1">
      <alignment horizontal="center" vertical="center" wrapText="1"/>
    </xf>
    <xf numFmtId="2" fontId="33" fillId="0" borderId="5" xfId="1" applyNumberFormat="1" applyFont="1" applyFill="1" applyBorder="1" applyAlignment="1">
      <alignment horizontal="center" vertical="center" wrapText="1"/>
    </xf>
    <xf numFmtId="2" fontId="33" fillId="0" borderId="6" xfId="1" applyNumberFormat="1" applyFont="1" applyFill="1" applyBorder="1" applyAlignment="1">
      <alignment horizontal="center" vertical="center" wrapText="1"/>
    </xf>
  </cellXfs>
  <cellStyles count="8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вод  2 2" xfId="27"/>
    <cellStyle name="Вывод 2" xfId="28"/>
    <cellStyle name="Вывод 2 2" xfId="29"/>
    <cellStyle name="Вычисление 2" xfId="30"/>
    <cellStyle name="Вычисление 2 2" xfId="31"/>
    <cellStyle name="Гиперссылка 2" xfId="32"/>
    <cellStyle name="Гиперссылка 3" xfId="33"/>
    <cellStyle name="Гиперссылка 4" xfId="34"/>
    <cellStyle name="Денежный 2" xfId="35"/>
    <cellStyle name="Денежный 3" xfId="36"/>
    <cellStyle name="Заголовок 1 2" xfId="37"/>
    <cellStyle name="Заголовок 2 2" xfId="38"/>
    <cellStyle name="Заголовок 3 2" xfId="39"/>
    <cellStyle name="Заголовок 4 2" xfId="40"/>
    <cellStyle name="Итог 2" xfId="41"/>
    <cellStyle name="Итог 2 2" xfId="42"/>
    <cellStyle name="Контрольная ячейка 2" xfId="43"/>
    <cellStyle name="Название 2" xfId="44"/>
    <cellStyle name="Нейтральный 2" xfId="45"/>
    <cellStyle name="Обычный" xfId="0" builtinId="0"/>
    <cellStyle name="Обычный 2" xfId="1"/>
    <cellStyle name="Обычный 2 2" xfId="46"/>
    <cellStyle name="Обычный 2 2 2" xfId="47"/>
    <cellStyle name="Обычный 2 2 3" xfId="48"/>
    <cellStyle name="Обычный 2 2 4" xfId="86"/>
    <cellStyle name="Обычный 2 3" xfId="49"/>
    <cellStyle name="Обычный 2 3 2" xfId="50"/>
    <cellStyle name="Обычный 2 3 3" xfId="51"/>
    <cellStyle name="Обычный 2 4" xfId="85"/>
    <cellStyle name="Обычный 3" xfId="52"/>
    <cellStyle name="Обычный 3 2" xfId="53"/>
    <cellStyle name="Обычный 3 3" xfId="54"/>
    <cellStyle name="Обычный 4" xfId="55"/>
    <cellStyle name="Обычный 4 2" xfId="56"/>
    <cellStyle name="Обычный 4 3" xfId="57"/>
    <cellStyle name="Обычный 5" xfId="58"/>
    <cellStyle name="Обычный 5 2" xfId="59"/>
    <cellStyle name="Обычный 5 3" xfId="60"/>
    <cellStyle name="Обычный 6" xfId="61"/>
    <cellStyle name="Обычный 6 2" xfId="62"/>
    <cellStyle name="Обычный 6 3" xfId="63"/>
    <cellStyle name="Обычный 7" xfId="64"/>
    <cellStyle name="Обычный 8" xfId="83"/>
    <cellStyle name="Плохой 2" xfId="65"/>
    <cellStyle name="Пояснение 2" xfId="66"/>
    <cellStyle name="Примечание 2" xfId="67"/>
    <cellStyle name="Примечание 2 2" xfId="68"/>
    <cellStyle name="Примечание 2 2 2" xfId="69"/>
    <cellStyle name="Примечание 3" xfId="70"/>
    <cellStyle name="Примечание 3 2" xfId="71"/>
    <cellStyle name="Процентный 2" xfId="72"/>
    <cellStyle name="Процентный 2 2" xfId="73"/>
    <cellStyle name="Процентный 2 3" xfId="74"/>
    <cellStyle name="Связанная ячейка 2" xfId="75"/>
    <cellStyle name="Текст предупреждения 2" xfId="76"/>
    <cellStyle name="Финансовый" xfId="84" builtinId="3"/>
    <cellStyle name="Финансовый 2" xfId="77"/>
    <cellStyle name="Финансовый 2 2" xfId="78"/>
    <cellStyle name="Финансовый 2 3" xfId="79"/>
    <cellStyle name="Финансовый 3" xfId="80"/>
    <cellStyle name="Финансовый 4" xfId="81"/>
    <cellStyle name="Хороший 2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5\Groups\Users\User\Desktop\&#1040;&#1062;&#1050;%20(&#1041;&#1102;&#1076;&#1078;&#1077;&#1090;%202014)\2015\&#1087;&#1083;&#1072;&#1085;-&#1075;&#1088;&#1072;&#1092;&#1080;&#1082;%20&#1056;&#1040;&#1057;&#1063;&#1045;&#1058;%2011.06.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-график"/>
      <sheetName val="Стоматолог"/>
      <sheetName val="Стоматолог (2)14.06.14"/>
      <sheetName val="Аттестация рабоч мест"/>
      <sheetName val="ТО авто"/>
      <sheetName val="Анализы"/>
      <sheetName val="Анализы Расчет цены"/>
      <sheetName val="Дезсредства"/>
      <sheetName val="ГСМ"/>
    </sheetNames>
    <sheetDataSet>
      <sheetData sheetId="0">
        <row r="10">
          <cell r="Q10" t="str">
            <v>01.2012</v>
          </cell>
        </row>
        <row r="11">
          <cell r="Q11" t="str">
            <v>02.2012</v>
          </cell>
        </row>
        <row r="12">
          <cell r="Q12" t="str">
            <v>03.2012</v>
          </cell>
        </row>
        <row r="13">
          <cell r="Q13" t="str">
            <v>04.2012</v>
          </cell>
        </row>
        <row r="14">
          <cell r="Q14" t="str">
            <v>05.2012</v>
          </cell>
        </row>
        <row r="15">
          <cell r="Q15" t="str">
            <v>06.2012</v>
          </cell>
        </row>
        <row r="16">
          <cell r="Q16" t="str">
            <v>07.2012</v>
          </cell>
        </row>
        <row r="17">
          <cell r="Q17" t="str">
            <v>08.2012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tabSelected="1" zoomScale="110" zoomScaleNormal="110" workbookViewId="0">
      <selection activeCell="H8" sqref="H8"/>
    </sheetView>
  </sheetViews>
  <sheetFormatPr defaultRowHeight="12.75" outlineLevelCol="1" x14ac:dyDescent="0.2"/>
  <cols>
    <col min="1" max="1" width="6.140625" style="4" customWidth="1"/>
    <col min="2" max="2" width="10.85546875" style="4" hidden="1" customWidth="1"/>
    <col min="3" max="3" width="36" style="20" customWidth="1"/>
    <col min="4" max="4" width="7.140625" style="4" customWidth="1"/>
    <col min="5" max="5" width="7.85546875" style="12" customWidth="1"/>
    <col min="6" max="7" width="14.42578125" style="4" customWidth="1"/>
    <col min="8" max="8" width="14.140625" style="4" customWidth="1"/>
    <col min="9" max="9" width="14.28515625" style="4" customWidth="1" outlineLevel="1"/>
    <col min="10" max="10" width="14.5703125" style="4" hidden="1" customWidth="1" outlineLevel="1"/>
    <col min="11" max="11" width="17.140625" style="4" customWidth="1" outlineLevel="1"/>
    <col min="12" max="13" width="21.85546875" style="4" customWidth="1"/>
    <col min="14" max="14" width="14.7109375" style="4" customWidth="1"/>
    <col min="15" max="15" width="11.85546875" style="4" customWidth="1"/>
    <col min="16" max="16" width="13.85546875" style="4" customWidth="1"/>
    <col min="17" max="16384" width="9.140625" style="4"/>
  </cols>
  <sheetData>
    <row r="1" spans="1:16" ht="21.75" customHeight="1" x14ac:dyDescent="0.2">
      <c r="A1" s="1"/>
      <c r="B1" s="1"/>
      <c r="C1" s="18"/>
      <c r="D1" s="1"/>
      <c r="E1" s="2"/>
      <c r="F1" s="1"/>
      <c r="G1" s="1"/>
      <c r="H1" s="1"/>
      <c r="I1" s="1"/>
      <c r="J1" s="1"/>
      <c r="K1" s="1"/>
      <c r="L1" s="3"/>
      <c r="M1" s="3"/>
    </row>
    <row r="2" spans="1:16" ht="107.25" customHeight="1" x14ac:dyDescent="0.2">
      <c r="A2" s="38" t="s">
        <v>13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3"/>
    </row>
    <row r="3" spans="1:16" ht="66.75" customHeight="1" x14ac:dyDescent="0.2">
      <c r="A3" s="39" t="s">
        <v>0</v>
      </c>
      <c r="B3" s="26"/>
      <c r="C3" s="43" t="s">
        <v>1</v>
      </c>
      <c r="D3" s="44" t="s">
        <v>2</v>
      </c>
      <c r="E3" s="43" t="s">
        <v>3</v>
      </c>
      <c r="F3" s="46" t="s">
        <v>8</v>
      </c>
      <c r="G3" s="47"/>
      <c r="H3" s="47"/>
      <c r="I3" s="48" t="s">
        <v>10</v>
      </c>
      <c r="J3" s="49"/>
      <c r="K3" s="50"/>
      <c r="L3" s="27" t="s">
        <v>12</v>
      </c>
      <c r="M3" s="36" t="s">
        <v>15</v>
      </c>
    </row>
    <row r="4" spans="1:16" ht="132" customHeight="1" x14ac:dyDescent="0.2">
      <c r="A4" s="39"/>
      <c r="B4" s="25"/>
      <c r="C4" s="36"/>
      <c r="D4" s="45"/>
      <c r="E4" s="36"/>
      <c r="F4" s="21" t="s">
        <v>9</v>
      </c>
      <c r="G4" s="21" t="s">
        <v>14</v>
      </c>
      <c r="H4" s="21" t="s">
        <v>16</v>
      </c>
      <c r="I4" s="5" t="s">
        <v>4</v>
      </c>
      <c r="J4" s="5" t="s">
        <v>5</v>
      </c>
      <c r="K4" s="5" t="s">
        <v>6</v>
      </c>
      <c r="L4" s="6" t="s">
        <v>11</v>
      </c>
      <c r="M4" s="37"/>
    </row>
    <row r="5" spans="1:16" ht="25.5" x14ac:dyDescent="0.2">
      <c r="A5" s="22">
        <v>1</v>
      </c>
      <c r="B5" s="22">
        <v>1</v>
      </c>
      <c r="C5" s="35" t="s">
        <v>18</v>
      </c>
      <c r="D5" s="28" t="s">
        <v>17</v>
      </c>
      <c r="E5" s="29">
        <v>2</v>
      </c>
      <c r="F5" s="30">
        <v>32550</v>
      </c>
      <c r="G5" s="31">
        <v>38320</v>
      </c>
      <c r="H5" s="31">
        <v>35480</v>
      </c>
      <c r="I5" s="14">
        <f t="shared" ref="I5" si="0">ROUND(IFERROR(AVERAGE(F5:H5),),2)</f>
        <v>35450</v>
      </c>
      <c r="J5" s="15">
        <f t="shared" ref="J5" si="1">IFERROR(_xlfn.STDEV.S(F5:H5),)</f>
        <v>2885.1169820303649</v>
      </c>
      <c r="K5" s="16">
        <f t="shared" ref="K5" si="2">IFERROR(_xlfn.STDEV.S(F5:H5)/AVERAGE(F5:H5),)</f>
        <v>8.138552840706248E-2</v>
      </c>
      <c r="L5" s="17">
        <f>E5*I5</f>
        <v>70900</v>
      </c>
      <c r="M5" s="17">
        <f>E5*F5</f>
        <v>65100</v>
      </c>
      <c r="N5" s="4">
        <f>E5*F5</f>
        <v>65100</v>
      </c>
      <c r="O5" s="4">
        <f>E5*G5</f>
        <v>76640</v>
      </c>
      <c r="P5" s="4">
        <f>E5*H5</f>
        <v>70960</v>
      </c>
    </row>
    <row r="6" spans="1:16" s="13" customFormat="1" ht="16.5" customHeight="1" x14ac:dyDescent="0.2">
      <c r="A6" s="39" t="s">
        <v>7</v>
      </c>
      <c r="B6" s="40"/>
      <c r="C6" s="41"/>
      <c r="D6" s="40"/>
      <c r="E6" s="40"/>
      <c r="F6" s="40"/>
      <c r="G6" s="40"/>
      <c r="H6" s="40"/>
      <c r="I6" s="40"/>
      <c r="J6" s="40"/>
      <c r="K6" s="42"/>
      <c r="L6" s="24">
        <f>SUM(L5:L5)</f>
        <v>70900</v>
      </c>
      <c r="M6" s="24">
        <f>SUM(M5:M5)</f>
        <v>65100</v>
      </c>
      <c r="N6" s="24">
        <f>SUM(N5:N5)</f>
        <v>65100</v>
      </c>
      <c r="O6" s="24">
        <f>SUM(O5:O5)</f>
        <v>76640</v>
      </c>
      <c r="P6" s="24">
        <f>SUM(P5:P5)</f>
        <v>70960</v>
      </c>
    </row>
    <row r="7" spans="1:16" x14ac:dyDescent="0.2">
      <c r="C7" s="19"/>
      <c r="D7" s="8"/>
      <c r="E7" s="9"/>
      <c r="F7" s="9"/>
      <c r="G7" s="9"/>
      <c r="H7" s="7"/>
    </row>
    <row r="8" spans="1:16" x14ac:dyDescent="0.2">
      <c r="C8" s="19"/>
      <c r="D8" s="8"/>
      <c r="E8" s="9"/>
      <c r="F8" s="9"/>
      <c r="G8" s="9"/>
      <c r="H8" s="7"/>
    </row>
    <row r="9" spans="1:16" x14ac:dyDescent="0.2">
      <c r="C9" s="19"/>
      <c r="D9" s="8"/>
      <c r="E9" s="9"/>
      <c r="F9" s="34"/>
      <c r="G9" s="34"/>
      <c r="H9" s="34"/>
      <c r="I9" s="32"/>
    </row>
    <row r="10" spans="1:16" x14ac:dyDescent="0.2">
      <c r="C10" s="19"/>
      <c r="D10" s="8"/>
      <c r="E10" s="9"/>
      <c r="F10" s="9"/>
      <c r="G10" s="9"/>
      <c r="H10" s="7"/>
      <c r="L10" s="23"/>
      <c r="M10" s="23"/>
    </row>
    <row r="11" spans="1:16" x14ac:dyDescent="0.2">
      <c r="C11" s="19"/>
      <c r="D11" s="8"/>
      <c r="E11" s="9"/>
      <c r="F11" s="9"/>
      <c r="G11" s="9"/>
      <c r="H11" s="10"/>
    </row>
    <row r="12" spans="1:16" x14ac:dyDescent="0.2">
      <c r="C12" s="19"/>
      <c r="D12" s="8"/>
      <c r="E12" s="9"/>
      <c r="F12" s="9"/>
      <c r="G12" s="9"/>
      <c r="H12" s="10"/>
    </row>
    <row r="13" spans="1:16" x14ac:dyDescent="0.2">
      <c r="C13" s="19"/>
      <c r="D13" s="8"/>
      <c r="E13" s="9"/>
      <c r="F13" s="9"/>
      <c r="G13" s="9"/>
      <c r="H13" s="10"/>
    </row>
    <row r="14" spans="1:16" x14ac:dyDescent="0.2">
      <c r="C14" s="19"/>
      <c r="D14" s="8"/>
      <c r="E14" s="9"/>
      <c r="F14" s="9"/>
      <c r="G14" s="9"/>
      <c r="H14" s="10"/>
    </row>
    <row r="15" spans="1:16" x14ac:dyDescent="0.2">
      <c r="C15" s="19"/>
      <c r="D15" s="8"/>
      <c r="E15" s="9"/>
      <c r="F15" s="9"/>
      <c r="G15" s="9"/>
      <c r="H15" s="7"/>
    </row>
    <row r="16" spans="1:16" x14ac:dyDescent="0.2">
      <c r="C16" s="19"/>
      <c r="D16" s="8"/>
      <c r="E16" s="9"/>
      <c r="F16" s="9"/>
      <c r="G16" s="9"/>
      <c r="H16" s="7"/>
    </row>
    <row r="17" spans="3:8" x14ac:dyDescent="0.2">
      <c r="C17" s="19"/>
      <c r="D17" s="8"/>
      <c r="E17" s="9"/>
      <c r="F17" s="9"/>
      <c r="G17" s="9"/>
      <c r="H17" s="7"/>
    </row>
    <row r="18" spans="3:8" x14ac:dyDescent="0.2">
      <c r="C18" s="19"/>
      <c r="D18" s="8"/>
      <c r="E18" s="9"/>
      <c r="F18" s="9"/>
      <c r="G18" s="9"/>
      <c r="H18" s="7"/>
    </row>
    <row r="19" spans="3:8" x14ac:dyDescent="0.2">
      <c r="C19" s="19"/>
      <c r="D19" s="8"/>
      <c r="E19" s="9"/>
      <c r="F19" s="9"/>
      <c r="G19" s="9"/>
      <c r="H19" s="7"/>
    </row>
    <row r="20" spans="3:8" x14ac:dyDescent="0.2">
      <c r="C20" s="19"/>
      <c r="D20" s="8"/>
      <c r="E20" s="9"/>
      <c r="F20" s="9"/>
      <c r="G20" s="9"/>
      <c r="H20" s="7"/>
    </row>
    <row r="21" spans="3:8" x14ac:dyDescent="0.2">
      <c r="C21" s="19"/>
      <c r="D21" s="8"/>
      <c r="E21" s="9"/>
      <c r="F21" s="9"/>
      <c r="G21" s="9"/>
      <c r="H21" s="7"/>
    </row>
    <row r="22" spans="3:8" x14ac:dyDescent="0.2">
      <c r="C22" s="19"/>
      <c r="D22" s="8"/>
      <c r="E22" s="9"/>
      <c r="F22" s="9"/>
      <c r="G22" s="9"/>
      <c r="H22" s="7"/>
    </row>
    <row r="23" spans="3:8" x14ac:dyDescent="0.2">
      <c r="C23" s="19"/>
      <c r="D23" s="8"/>
      <c r="E23" s="9"/>
      <c r="F23" s="9"/>
      <c r="G23" s="9"/>
      <c r="H23" s="7"/>
    </row>
    <row r="24" spans="3:8" x14ac:dyDescent="0.2">
      <c r="C24" s="19"/>
      <c r="D24" s="8"/>
      <c r="E24" s="9"/>
      <c r="F24" s="9"/>
      <c r="G24" s="9"/>
      <c r="H24" s="7"/>
    </row>
    <row r="25" spans="3:8" x14ac:dyDescent="0.2">
      <c r="C25" s="19"/>
      <c r="D25" s="8"/>
      <c r="E25" s="9"/>
      <c r="F25" s="9"/>
      <c r="G25" s="9"/>
      <c r="H25" s="7"/>
    </row>
    <row r="26" spans="3:8" x14ac:dyDescent="0.2">
      <c r="C26" s="19"/>
      <c r="D26" s="8"/>
      <c r="E26" s="9"/>
      <c r="F26" s="9"/>
      <c r="G26" s="9"/>
      <c r="H26" s="7"/>
    </row>
    <row r="27" spans="3:8" x14ac:dyDescent="0.2">
      <c r="C27" s="19"/>
      <c r="D27" s="8"/>
      <c r="E27" s="9"/>
      <c r="F27" s="9"/>
      <c r="G27" s="9"/>
      <c r="H27" s="7"/>
    </row>
    <row r="28" spans="3:8" x14ac:dyDescent="0.2">
      <c r="C28" s="19"/>
      <c r="D28" s="8"/>
      <c r="E28" s="9"/>
      <c r="F28" s="9"/>
      <c r="G28" s="9"/>
      <c r="H28" s="7"/>
    </row>
    <row r="29" spans="3:8" x14ac:dyDescent="0.2">
      <c r="C29" s="19"/>
      <c r="D29" s="8"/>
      <c r="E29" s="9"/>
      <c r="F29" s="9"/>
      <c r="G29" s="9"/>
      <c r="H29" s="7"/>
    </row>
    <row r="30" spans="3:8" x14ac:dyDescent="0.2">
      <c r="C30" s="19"/>
      <c r="D30" s="8"/>
      <c r="E30" s="9"/>
      <c r="F30" s="9"/>
      <c r="G30" s="9"/>
      <c r="H30" s="7"/>
    </row>
    <row r="31" spans="3:8" x14ac:dyDescent="0.2">
      <c r="C31" s="19"/>
      <c r="D31" s="8"/>
      <c r="E31" s="9"/>
      <c r="F31" s="9"/>
      <c r="G31" s="9"/>
      <c r="H31" s="7"/>
    </row>
    <row r="32" spans="3:8" x14ac:dyDescent="0.2">
      <c r="C32" s="19"/>
      <c r="D32" s="8"/>
      <c r="E32" s="9"/>
      <c r="F32" s="9"/>
      <c r="G32" s="9"/>
      <c r="H32" s="7"/>
    </row>
    <row r="33" spans="3:8" x14ac:dyDescent="0.2">
      <c r="C33" s="19"/>
      <c r="D33" s="8"/>
      <c r="E33" s="9"/>
      <c r="F33" s="9"/>
      <c r="G33" s="9"/>
      <c r="H33" s="7"/>
    </row>
    <row r="34" spans="3:8" x14ac:dyDescent="0.2">
      <c r="C34" s="19"/>
      <c r="D34" s="8"/>
      <c r="E34" s="9"/>
      <c r="F34" s="9"/>
      <c r="G34" s="9"/>
      <c r="H34" s="7"/>
    </row>
    <row r="35" spans="3:8" x14ac:dyDescent="0.2">
      <c r="C35" s="19"/>
      <c r="D35" s="8"/>
      <c r="E35" s="9"/>
      <c r="F35" s="9"/>
      <c r="G35" s="9"/>
      <c r="H35" s="7"/>
    </row>
    <row r="36" spans="3:8" x14ac:dyDescent="0.2">
      <c r="C36" s="19"/>
      <c r="D36" s="8"/>
      <c r="E36" s="9"/>
      <c r="F36" s="9"/>
      <c r="G36" s="9"/>
      <c r="H36" s="7"/>
    </row>
    <row r="37" spans="3:8" x14ac:dyDescent="0.2">
      <c r="C37" s="19"/>
      <c r="D37" s="8"/>
      <c r="E37" s="9"/>
      <c r="F37" s="9"/>
      <c r="G37" s="9"/>
      <c r="H37" s="7"/>
    </row>
    <row r="38" spans="3:8" x14ac:dyDescent="0.2">
      <c r="C38" s="19"/>
      <c r="D38" s="8"/>
      <c r="E38" s="9"/>
      <c r="F38" s="9"/>
      <c r="G38" s="9"/>
      <c r="H38" s="7"/>
    </row>
    <row r="39" spans="3:8" x14ac:dyDescent="0.2">
      <c r="C39" s="19"/>
      <c r="D39" s="8"/>
      <c r="E39" s="9"/>
      <c r="F39" s="9"/>
      <c r="G39" s="9"/>
      <c r="H39" s="7"/>
    </row>
    <row r="40" spans="3:8" x14ac:dyDescent="0.2">
      <c r="C40" s="19"/>
      <c r="D40" s="8"/>
      <c r="E40" s="9"/>
      <c r="F40" s="9"/>
      <c r="G40" s="9"/>
      <c r="H40" s="7"/>
    </row>
    <row r="41" spans="3:8" x14ac:dyDescent="0.2">
      <c r="C41" s="19"/>
      <c r="D41" s="8"/>
      <c r="E41" s="9"/>
      <c r="F41" s="9"/>
      <c r="G41" s="9"/>
      <c r="H41" s="7"/>
    </row>
    <row r="42" spans="3:8" x14ac:dyDescent="0.2">
      <c r="C42" s="19"/>
      <c r="D42" s="8"/>
      <c r="E42" s="9"/>
      <c r="F42" s="9"/>
      <c r="G42" s="9"/>
      <c r="H42" s="7"/>
    </row>
    <row r="43" spans="3:8" x14ac:dyDescent="0.2">
      <c r="C43" s="19"/>
      <c r="D43" s="8"/>
      <c r="E43" s="9"/>
      <c r="F43" s="9"/>
      <c r="G43" s="9"/>
      <c r="H43" s="7"/>
    </row>
    <row r="44" spans="3:8" x14ac:dyDescent="0.2">
      <c r="C44" s="19"/>
      <c r="D44" s="8"/>
      <c r="E44" s="9"/>
      <c r="F44" s="9"/>
      <c r="G44" s="9"/>
      <c r="H44" s="7"/>
    </row>
    <row r="45" spans="3:8" x14ac:dyDescent="0.2">
      <c r="C45" s="19"/>
      <c r="D45" s="8"/>
      <c r="E45" s="9"/>
      <c r="F45" s="9"/>
      <c r="G45" s="9"/>
      <c r="H45" s="7"/>
    </row>
    <row r="46" spans="3:8" x14ac:dyDescent="0.2">
      <c r="C46" s="19"/>
      <c r="D46" s="8"/>
      <c r="E46" s="9"/>
      <c r="F46" s="9"/>
      <c r="G46" s="9"/>
      <c r="H46" s="7"/>
    </row>
    <row r="47" spans="3:8" x14ac:dyDescent="0.2">
      <c r="C47" s="19"/>
      <c r="D47" s="8"/>
      <c r="E47" s="9"/>
      <c r="F47" s="9"/>
      <c r="G47" s="9"/>
      <c r="H47" s="7"/>
    </row>
    <row r="48" spans="3:8" x14ac:dyDescent="0.2">
      <c r="C48" s="19"/>
      <c r="D48" s="8"/>
      <c r="E48" s="9"/>
      <c r="F48" s="9"/>
      <c r="G48" s="9"/>
      <c r="H48" s="7"/>
    </row>
    <row r="49" spans="3:8" x14ac:dyDescent="0.2">
      <c r="C49" s="19"/>
      <c r="D49" s="7"/>
      <c r="E49" s="11"/>
      <c r="F49" s="7"/>
      <c r="G49" s="7"/>
      <c r="H49" s="7"/>
    </row>
    <row r="50" spans="3:8" x14ac:dyDescent="0.2">
      <c r="C50" s="19"/>
      <c r="D50" s="7"/>
      <c r="E50" s="11"/>
      <c r="F50" s="7"/>
      <c r="G50" s="7"/>
      <c r="H50" s="7"/>
    </row>
    <row r="51" spans="3:8" x14ac:dyDescent="0.2">
      <c r="C51" s="19"/>
      <c r="D51" s="7"/>
      <c r="E51" s="11"/>
      <c r="F51" s="7"/>
      <c r="G51" s="7"/>
      <c r="H51" s="7"/>
    </row>
    <row r="52" spans="3:8" x14ac:dyDescent="0.2">
      <c r="C52" s="19"/>
      <c r="D52" s="7"/>
      <c r="E52" s="11"/>
      <c r="F52" s="7"/>
      <c r="G52" s="7"/>
      <c r="H52" s="7"/>
    </row>
    <row r="53" spans="3:8" x14ac:dyDescent="0.2">
      <c r="C53" s="19"/>
      <c r="D53" s="7"/>
      <c r="E53" s="11"/>
      <c r="F53" s="7"/>
      <c r="G53" s="7"/>
      <c r="H53" s="7"/>
    </row>
    <row r="54" spans="3:8" x14ac:dyDescent="0.2">
      <c r="C54" s="19"/>
      <c r="D54" s="7"/>
      <c r="E54" s="11"/>
      <c r="F54" s="7"/>
      <c r="G54" s="7"/>
      <c r="H54" s="7"/>
    </row>
    <row r="55" spans="3:8" x14ac:dyDescent="0.2">
      <c r="C55" s="19"/>
      <c r="D55" s="7"/>
      <c r="E55" s="11"/>
      <c r="F55" s="7"/>
      <c r="G55" s="7"/>
      <c r="H55" s="7"/>
    </row>
    <row r="56" spans="3:8" x14ac:dyDescent="0.2">
      <c r="H56" s="7"/>
    </row>
    <row r="57" spans="3:8" x14ac:dyDescent="0.2">
      <c r="H57" s="7"/>
    </row>
    <row r="58" spans="3:8" x14ac:dyDescent="0.2">
      <c r="H58" s="7"/>
    </row>
    <row r="59" spans="3:8" x14ac:dyDescent="0.2">
      <c r="H59" s="7"/>
    </row>
    <row r="60" spans="3:8" x14ac:dyDescent="0.2">
      <c r="H60" s="7"/>
    </row>
    <row r="61" spans="3:8" x14ac:dyDescent="0.2">
      <c r="H61" s="7"/>
    </row>
    <row r="62" spans="3:8" x14ac:dyDescent="0.2">
      <c r="H62" s="7"/>
    </row>
    <row r="63" spans="3:8" x14ac:dyDescent="0.2">
      <c r="H63" s="7"/>
    </row>
    <row r="64" spans="3:8" x14ac:dyDescent="0.2">
      <c r="H64" s="7"/>
    </row>
    <row r="65" spans="8:8" x14ac:dyDescent="0.2">
      <c r="H65" s="7"/>
    </row>
    <row r="66" spans="8:8" x14ac:dyDescent="0.2">
      <c r="H66" s="7"/>
    </row>
    <row r="67" spans="8:8" x14ac:dyDescent="0.2">
      <c r="H67" s="7"/>
    </row>
    <row r="68" spans="8:8" x14ac:dyDescent="0.2">
      <c r="H68" s="7"/>
    </row>
    <row r="69" spans="8:8" x14ac:dyDescent="0.2">
      <c r="H69" s="7"/>
    </row>
    <row r="70" spans="8:8" x14ac:dyDescent="0.2">
      <c r="H70" s="7"/>
    </row>
    <row r="71" spans="8:8" x14ac:dyDescent="0.2">
      <c r="H71" s="7"/>
    </row>
    <row r="72" spans="8:8" x14ac:dyDescent="0.2">
      <c r="H72" s="7"/>
    </row>
    <row r="73" spans="8:8" x14ac:dyDescent="0.2">
      <c r="H73" s="7"/>
    </row>
    <row r="74" spans="8:8" x14ac:dyDescent="0.2">
      <c r="H74" s="7"/>
    </row>
    <row r="75" spans="8:8" x14ac:dyDescent="0.2">
      <c r="H75" s="7"/>
    </row>
    <row r="76" spans="8:8" x14ac:dyDescent="0.2">
      <c r="H76" s="7"/>
    </row>
    <row r="77" spans="8:8" x14ac:dyDescent="0.2">
      <c r="H77" s="7"/>
    </row>
    <row r="78" spans="8:8" x14ac:dyDescent="0.2">
      <c r="H78" s="7"/>
    </row>
    <row r="79" spans="8:8" x14ac:dyDescent="0.2">
      <c r="H79" s="7"/>
    </row>
    <row r="80" spans="8:8" x14ac:dyDescent="0.2">
      <c r="H80" s="7"/>
    </row>
    <row r="81" spans="8:8" x14ac:dyDescent="0.2">
      <c r="H81" s="7"/>
    </row>
    <row r="82" spans="8:8" x14ac:dyDescent="0.2">
      <c r="H82" s="7"/>
    </row>
    <row r="83" spans="8:8" x14ac:dyDescent="0.2">
      <c r="H83" s="7"/>
    </row>
    <row r="84" spans="8:8" x14ac:dyDescent="0.2">
      <c r="H84" s="7"/>
    </row>
    <row r="85" spans="8:8" x14ac:dyDescent="0.2">
      <c r="H85" s="7"/>
    </row>
    <row r="86" spans="8:8" x14ac:dyDescent="0.2">
      <c r="H86" s="7"/>
    </row>
  </sheetData>
  <autoFilter ref="A4:O5"/>
  <mergeCells count="9">
    <mergeCell ref="M3:M4"/>
    <mergeCell ref="A2:L2"/>
    <mergeCell ref="A6:K6"/>
    <mergeCell ref="A3:A4"/>
    <mergeCell ref="C3:C4"/>
    <mergeCell ref="D3:D4"/>
    <mergeCell ref="E3:E4"/>
    <mergeCell ref="F3:H3"/>
    <mergeCell ref="I3:K3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Генадьевна Лутавинова</dc:creator>
  <cp:lastModifiedBy>ХСВ</cp:lastModifiedBy>
  <cp:lastPrinted>2025-05-26T09:27:04Z</cp:lastPrinted>
  <dcterms:created xsi:type="dcterms:W3CDTF">2015-11-02T11:37:41Z</dcterms:created>
  <dcterms:modified xsi:type="dcterms:W3CDTF">2026-06-16T10:47:13Z</dcterms:modified>
</cp:coreProperties>
</file>