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197.33\fcao\Отдел закупок\ЗАКУПКИ 2026\КРАСНАЯ КНИГА\Канц товары\"/>
    </mc:Choice>
  </mc:AlternateContent>
  <xr:revisionPtr revIDLastSave="0" documentId="13_ncr:1_{662210FC-9AC2-40E7-9282-689956104343}" xr6:coauthVersionLast="47" xr6:coauthVersionMax="47" xr10:uidLastSave="{00000000-0000-0000-0000-000000000000}"/>
  <bookViews>
    <workbookView xWindow="-19635" yWindow="1860" windowWidth="17790" windowHeight="13380" xr2:uid="{129FA04D-534C-7F4D-9A1C-77332D671964}"/>
  </bookViews>
  <sheets>
    <sheet name="Лист1" sheetId="2" r:id="rId1"/>
  </sheets>
  <definedNames>
    <definedName name="_xlnm.Print_Area" localSheetId="0">Лист1!$A$1:$O$30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7" i="2" l="1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16" i="2"/>
  <c r="Q30" i="2"/>
  <c r="Q29" i="2"/>
  <c r="Q17" i="2"/>
  <c r="Q18" i="2"/>
  <c r="Q19" i="2"/>
  <c r="Q20" i="2"/>
  <c r="Q21" i="2"/>
  <c r="Q22" i="2"/>
  <c r="Q23" i="2"/>
  <c r="Q24" i="2"/>
  <c r="Q25" i="2"/>
  <c r="Q26" i="2"/>
  <c r="Q27" i="2"/>
  <c r="Q28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16" i="2"/>
  <c r="P68" i="2" l="1"/>
  <c r="R68" i="2"/>
  <c r="Q68" i="2"/>
</calcChain>
</file>

<file path=xl/sharedStrings.xml><?xml version="1.0" encoding="utf-8"?>
<sst xmlns="http://schemas.openxmlformats.org/spreadsheetml/2006/main" count="481" uniqueCount="79">
  <si>
    <t>Характеристики объекта закупки:</t>
  </si>
  <si>
    <t>№</t>
  </si>
  <si>
    <t>ОКПД2, КТРУ</t>
  </si>
  <si>
    <t>Единица измерения</t>
  </si>
  <si>
    <t>Количество</t>
  </si>
  <si>
    <t>Наименование товара, услуги (работы)</t>
  </si>
  <si>
    <t>Коэффициент вариации, V (%)</t>
  </si>
  <si>
    <t>Используемый метод определения НМЦК с обоснованием:</t>
  </si>
  <si>
    <t>Среднее квадра-тичное отклонение, σ</t>
  </si>
  <si>
    <t>Расчёт</t>
  </si>
  <si>
    <t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Расчёт выполнен в соответствии с Методическими рекомендациями, утвержденными приказом, МЭР РФ от 02.10.2013 №567</t>
  </si>
  <si>
    <t>Источники цены (руб.)</t>
  </si>
  <si>
    <t>Средняя цена (руб.)</t>
  </si>
  <si>
    <t>НМЦК (руб.)</t>
  </si>
  <si>
    <t>Итого:</t>
  </si>
  <si>
    <t>Обоснование начальной (максимальной) цены контракта,
цены контракта, заключаемого с единственным поставщиком (подрядчиком, исполнителем)</t>
  </si>
  <si>
    <t/>
  </si>
  <si>
    <t>цена источника 1</t>
  </si>
  <si>
    <t>цена источника 2</t>
  </si>
  <si>
    <t>цена источника 3</t>
  </si>
  <si>
    <t>Папка 100 карманов А4</t>
  </si>
  <si>
    <t>Календарь настенный перекидной 2026г</t>
  </si>
  <si>
    <t>Еженедельник недатированный А5</t>
  </si>
  <si>
    <t>Клей карандаш 21гр</t>
  </si>
  <si>
    <t>Карандаш чернографитный НВ</t>
  </si>
  <si>
    <t>Карандаш чернографитный Н2</t>
  </si>
  <si>
    <t>С4 Конверт белый горизонтальный 229*324</t>
  </si>
  <si>
    <t>Ластик квадратный белый</t>
  </si>
  <si>
    <t>Ластик 74*20*10мм</t>
  </si>
  <si>
    <t>Закладки самоклеющиеся пластиковые в блистере стрелки</t>
  </si>
  <si>
    <t>Линейка 15 см</t>
  </si>
  <si>
    <t>Линейка 30 см</t>
  </si>
  <si>
    <t>Набор текстовыделителей по 4 шт</t>
  </si>
  <si>
    <t>Нож канцелярский 18мм</t>
  </si>
  <si>
    <t>Обложка для переплета 200 кристалл бесцветный</t>
  </si>
  <si>
    <t>Обложка для переплета черный с отделкой под кожу А4</t>
  </si>
  <si>
    <t>Папка 30 карманов А4</t>
  </si>
  <si>
    <t>Папка адресная Герб красная/бордовая А4</t>
  </si>
  <si>
    <t>Ручка гелевая автомат темно-синяя 0,7 мм</t>
  </si>
  <si>
    <t>Ручка гелевая автомат 0,7мм</t>
  </si>
  <si>
    <t>Ручка гелевая с ластиком 0,5 мм</t>
  </si>
  <si>
    <t>Папка 2 кольца пластик А4 35/42 мм</t>
  </si>
  <si>
    <t>Папка 2 кольца пластик А4 24 мм</t>
  </si>
  <si>
    <t>Дело скоросшиватель белый А4</t>
  </si>
  <si>
    <t>Дело скоросшиватель желтый А4</t>
  </si>
  <si>
    <t>Пакет п/э почтовый Куда-Кому 250*353 В4</t>
  </si>
  <si>
    <t>5</t>
  </si>
  <si>
    <t>3</t>
  </si>
  <si>
    <t>6</t>
  </si>
  <si>
    <t>15</t>
  </si>
  <si>
    <t>10</t>
  </si>
  <si>
    <t>150</t>
  </si>
  <si>
    <t>7</t>
  </si>
  <si>
    <t>30</t>
  </si>
  <si>
    <t>200</t>
  </si>
  <si>
    <t>1</t>
  </si>
  <si>
    <t>8</t>
  </si>
  <si>
    <t>2</t>
  </si>
  <si>
    <t>54 439,23</t>
  </si>
  <si>
    <t xml:space="preserve">На основании проведённого анализа рынка и расчётов, НМЦК составляет: 54 439,23 рубля Наименьшая стоимость товара  составляет:  49 056,30 рублей. </t>
  </si>
  <si>
    <t>штука</t>
  </si>
  <si>
    <t>упаковка</t>
  </si>
  <si>
    <t>17.23.13.192</t>
  </si>
  <si>
    <t>58.19.13.120</t>
  </si>
  <si>
    <t>17.23.13.191</t>
  </si>
  <si>
    <t>20.52.10.190</t>
  </si>
  <si>
    <t>32.99.15.110</t>
  </si>
  <si>
    <t>17.23.12.110</t>
  </si>
  <si>
    <t xml:space="preserve">22.19.20.112 </t>
  </si>
  <si>
    <t>22.19.20.112</t>
  </si>
  <si>
    <t>22.29.25.000</t>
  </si>
  <si>
    <t>26.51.33.141</t>
  </si>
  <si>
    <t>32.99.12.120</t>
  </si>
  <si>
    <t>25.71.13.110</t>
  </si>
  <si>
    <t xml:space="preserve">22.29.25.000 </t>
  </si>
  <si>
    <t>17.23.13.193</t>
  </si>
  <si>
    <t>17.23.13.190</t>
  </si>
  <si>
    <t>32.99.12.110</t>
  </si>
  <si>
    <t>17.23.13.130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</si>
</sst>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7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wrapText="1" indent="1"/>
    </xf>
    <xf numFmtId="0" fontId="1" fillId="0" borderId="0" xfId="0" applyFont="1"/>
    <xf numFmtId="0" fontId="1" fillId="0" borderId="0" xfId="0" applyFont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indent="1"/>
    </xf>
    <xf numFmtId="0" fontId="1" fillId="0" borderId="3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" xfId="0" applyFont="1" applyBorder="1"/>
    <xf numFmtId="0" fontId="1" fillId="0" borderId="11" xfId="0" applyFont="1" applyBorder="1" applyAlignment="1">
      <alignment horizontal="left" vertical="top" wrapText="1" indent="1"/>
    </xf>
    <xf numFmtId="4" fontId="1" fillId="0" borderId="7" xfId="0" applyNumberFormat="1" applyFont="1" applyBorder="1" applyAlignment="1">
      <alignment horizontal="left" vertical="top" inden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indent="1"/>
    </xf>
    <xf numFmtId="0" fontId="1" fillId="0" borderId="11" xfId="0" applyFont="1" applyBorder="1" applyAlignment="1">
      <alignment horizontal="left" vertical="top" indent="1"/>
    </xf>
    <xf numFmtId="4" fontId="1" fillId="0" borderId="0" xfId="0" applyNumberFormat="1" applyFont="1" applyAlignment="1">
      <alignment horizontal="left" vertical="top" indent="1"/>
    </xf>
    <xf numFmtId="0" fontId="1" fillId="0" borderId="0" xfId="0" applyFont="1" applyAlignment="1">
      <alignment horizontal="right" vertical="top"/>
    </xf>
    <xf numFmtId="0" fontId="1" fillId="0" borderId="9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11" xfId="0" applyFont="1" applyBorder="1"/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inden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right" vertical="center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1" fillId="0" borderId="6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1" fillId="0" borderId="0" xfId="0" applyFont="1" applyAlignment="1">
      <alignment horizontal="left" vertical="top"/>
    </xf>
    <xf numFmtId="0" fontId="1" fillId="0" borderId="10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wrapText="1" indent="1"/>
    </xf>
    <xf numFmtId="0" fontId="1" fillId="0" borderId="8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5" xfId="0" applyFont="1" applyBorder="1"/>
    <xf numFmtId="0" fontId="4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left" vertical="top" wrapText="1" indent="1"/>
    </xf>
    <xf numFmtId="0" fontId="1" fillId="0" borderId="8" xfId="0" applyFont="1" applyBorder="1" applyAlignment="1">
      <alignment horizontal="left" vertical="top" indent="1"/>
    </xf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56065</xdr:colOff>
      <xdr:row>8</xdr:row>
      <xdr:rowOff>100947</xdr:rowOff>
    </xdr:from>
    <xdr:to>
      <xdr:col>8</xdr:col>
      <xdr:colOff>1553127</xdr:colOff>
      <xdr:row>8</xdr:row>
      <xdr:rowOff>1656093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76D91363-84AF-4846-8ABA-8925C058D8B6}"/>
            </a:ext>
          </a:extLst>
        </xdr:cNvPr>
        <xdr:cNvGrpSpPr/>
      </xdr:nvGrpSpPr>
      <xdr:grpSpPr>
        <a:xfrm>
          <a:off x="56065" y="3287492"/>
          <a:ext cx="9809789" cy="1555146"/>
          <a:chOff x="95160" y="3440051"/>
          <a:chExt cx="9777462" cy="1555146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GB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= </m:t>
                      </m:r>
                      <m:rad>
                        <m:radPr>
                          <m:degHide m:val="on"/>
                          <m:ctrl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f>
                            <m:fPr>
                              <m:ctrlP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 </m:t>
                              </m:r>
                              <m:nary>
                                <m:naryPr>
                                  <m:chr m:val="∑"/>
                                  <m:limLoc m:val="subSup"/>
                                  <m:ctrl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</m:ctrlPr>
                                </m:naryPr>
                                <m:sub>
                                  <m:r>
                                    <m:rPr>
                                      <m:brk m:alnAt="25"/>
                                    </m:r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𝑖</m:t>
                                  </m:r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=1</m:t>
                                  </m:r>
                                </m:sub>
                                <m: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𝑛</m:t>
                                  </m:r>
                                </m:sup>
                                <m:e>
                                  <m:sSup>
                                    <m:sSupPr>
                                      <m:ctrlP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</m:ctrlPr>
                                    </m:sSupPr>
                                    <m:e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(</m:t>
                                      </m:r>
                                      <m:sSub>
                                        <m:sSubPr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sSub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  <m:sub>
                                          <m: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𝑖</m:t>
                                          </m:r>
                                        </m:sub>
                                      </m:sSub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 − </m:t>
                                      </m:r>
                                      <m:d>
                                        <m:dPr>
                                          <m:begChr m:val="⟨"/>
                                          <m:endChr m:val="⟩"/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d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</m:d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)</m:t>
                                      </m:r>
                                    </m:e>
                                    <m:sup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2</m:t>
                                      </m:r>
                                    </m:sup>
                                  </m:s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 </m:t>
                                  </m:r>
                                </m:e>
                              </m:nary>
                            </m:num>
                            <m:den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𝑛</m:t>
                              </m:r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−1</m:t>
                              </m:r>
                            </m:den>
                          </m:f>
                        </m:e>
                      </m:rad>
                    </m:oMath>
                  </m:oMathPara>
                </a14:m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:r>
                  <a:rPr lang="en-GB" sz="120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= √(( ∑2_(𝑖=1)^𝑛▒〖〖(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_𝑖  − ⟨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)〗^2  〗)/(𝑛−1))</a:t>
                </a:r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ё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𝑉</m:t>
                      </m:r>
                      <m:r>
                        <a:rPr lang="en-US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en-US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𝜎</m:t>
                          </m:r>
                        </m:num>
                        <m:den>
                          <m:d>
                            <m:dPr>
                              <m:begChr m:val="⟨"/>
                              <m:endChr m:val="⟩"/>
                              <m:ctrlPr>
                                <a:rPr lang="en-US" sz="1200" b="0" i="1">
                                  <a:latin typeface="Cambria Math" panose="02040503050406030204" pitchFamily="18" charset="0"/>
                                </a:rPr>
                              </m:ctrlPr>
                            </m:d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</a:rPr>
                                <m:t>ц</m:t>
                              </m:r>
                            </m:e>
                          </m:d>
                        </m:den>
                      </m:f>
                      <m:r>
                        <a:rPr lang="en-US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 100</m:t>
                      </m:r>
                    </m:oMath>
                  </m:oMathPara>
                </a14:m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en-GB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c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реднее квадратичное отклонение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200" b="0" i="0">
                    <a:latin typeface="Cambria Math" panose="02040503050406030204" pitchFamily="18" charset="0"/>
                  </a:rPr>
                  <a:t>𝑉=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𝜎/⟨</a:t>
                </a:r>
                <a:r>
                  <a:rPr lang="ru-RU" sz="1200" b="0" i="0">
                    <a:latin typeface="Cambria Math" panose="02040503050406030204" pitchFamily="18" charset="0"/>
                  </a:rPr>
                  <a:t>ц⟩ </a:t>
                </a:r>
                <a:r>
                  <a:rPr lang="en-US" sz="1200" b="0" i="0">
                    <a:latin typeface="Cambria Math" panose="02040503050406030204" pitchFamily="18" charset="0"/>
                  </a:rPr>
                  <a:t>  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 100</a:t>
                </a:r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en-GB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c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реднее квадратичное отклонение</a:t>
                </a:r>
                <a:r>
                  <a:rPr lang="en-US" sz="1100" b="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en-GB" sz="12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НМЦК</m:t>
                          </m:r>
                        </m:e>
                        <m:sup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рын</m:t>
                          </m:r>
                        </m:sup>
                      </m:sSup>
                      <m:r>
                        <a:rPr lang="ru-RU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ru-RU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𝑣</m:t>
                          </m:r>
                        </m:num>
                        <m:den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𝑛</m:t>
                          </m:r>
                        </m:den>
                      </m:f>
                      <m:r>
                        <a:rPr lang="ru-RU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</m:t>
                      </m:r>
                      <m:nary>
                        <m:naryPr>
                          <m:chr m:val="∑"/>
                          <m:ctrlPr>
                            <a:rPr lang="ru-RU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𝑖</m:t>
                          </m:r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=1</m:t>
                          </m:r>
                        </m:sub>
                        <m:sup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𝑛</m:t>
                          </m:r>
                        </m:sup>
                        <m:e>
                          <m:sSub>
                            <m:sSubPr>
                              <m:ctrlP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ц</m:t>
                              </m:r>
                            </m:e>
                            <m:sub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</m:e>
                      </m:nary>
                    </m:oMath>
                  </m:oMathPara>
                </a14:m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𝑣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(объем) закупаемого товара;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GB" sz="1200" i="0">
                    <a:latin typeface="Cambria Math" panose="02040503050406030204" pitchFamily="18" charset="0"/>
                  </a:rPr>
                  <a:t>〖</a:t>
                </a:r>
                <a:r>
                  <a:rPr lang="ru-RU" sz="1200" b="0" i="0">
                    <a:latin typeface="Cambria Math" panose="02040503050406030204" pitchFamily="18" charset="0"/>
                  </a:rPr>
                  <a:t>НМЦК</a:t>
                </a:r>
                <a:r>
                  <a:rPr lang="en-GB" sz="1200" b="0" i="0">
                    <a:latin typeface="Cambria Math" panose="02040503050406030204" pitchFamily="18" charset="0"/>
                  </a:rPr>
                  <a:t>〗^</a:t>
                </a:r>
                <a:r>
                  <a:rPr lang="ru-RU" sz="1200" b="0" i="0">
                    <a:latin typeface="Cambria Math" panose="02040503050406030204" pitchFamily="18" charset="0"/>
                  </a:rPr>
                  <a:t>рын=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200" b="0" i="0">
                    <a:latin typeface="Cambria Math" panose="02040503050406030204" pitchFamily="18" charset="0"/>
                  </a:rPr>
                  <a:t>/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×∑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(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𝑖=1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^𝑛▒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 </a:t>
                </a:r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US" sz="11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(объем) закупаемого товара;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расч" ё"те;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07EF1-9373-4546-BE83-CB6BDF5A1FF2}">
  <sheetPr>
    <pageSetUpPr fitToPage="1"/>
  </sheetPr>
  <dimension ref="A1:R71"/>
  <sheetViews>
    <sheetView tabSelected="1" zoomScale="55" zoomScaleNormal="55" workbookViewId="0">
      <selection activeCell="F66" sqref="F66"/>
    </sheetView>
  </sheetViews>
  <sheetFormatPr defaultColWidth="15.875" defaultRowHeight="15.75" x14ac:dyDescent="0.25"/>
  <cols>
    <col min="1" max="1" width="3.875" customWidth="1"/>
    <col min="2" max="2" width="27.875" customWidth="1"/>
    <col min="3" max="3" width="2.875" customWidth="1"/>
    <col min="4" max="4" width="20.875" customWidth="1"/>
    <col min="5" max="5" width="1.875" customWidth="1"/>
    <col min="6" max="6" width="16.875" customWidth="1"/>
    <col min="7" max="7" width="20.875" customWidth="1"/>
    <col min="8" max="8" width="13.875" customWidth="1"/>
    <col min="9" max="12" width="20.875" customWidth="1"/>
    <col min="13" max="13" width="16.875" customWidth="1"/>
    <col min="14" max="15" width="15.875" customWidth="1"/>
    <col min="16" max="18" width="15.875" hidden="1" customWidth="1"/>
  </cols>
  <sheetData>
    <row r="1" spans="1:18" ht="24.95" customHeight="1" x14ac:dyDescent="0.25">
      <c r="A1" s="43" t="s">
        <v>15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8" ht="39.7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8" ht="30" customHeight="1" x14ac:dyDescent="0.25"/>
    <row r="4" spans="1:18" ht="39.950000000000003" customHeight="1" x14ac:dyDescent="0.25">
      <c r="A4" s="36" t="s">
        <v>0</v>
      </c>
      <c r="B4" s="36"/>
      <c r="C4" s="2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8" ht="9.9499999999999993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65.099999999999994" customHeight="1" x14ac:dyDescent="0.25">
      <c r="A6" s="44" t="s">
        <v>7</v>
      </c>
      <c r="B6" s="44"/>
      <c r="C6" s="1"/>
      <c r="D6" s="44" t="s">
        <v>10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8" ht="20.100000000000001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8" ht="24.95" customHeight="1" x14ac:dyDescent="0.25">
      <c r="A8" s="45" t="s">
        <v>9</v>
      </c>
      <c r="B8" s="45"/>
      <c r="C8" s="3"/>
      <c r="D8" s="3"/>
      <c r="E8" s="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18" ht="140.1" customHeight="1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6"/>
    </row>
    <row r="10" spans="1:18" ht="15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"/>
    </row>
    <row r="11" spans="1:18" ht="5.0999999999999996" customHeight="1" x14ac:dyDescent="0.25">
      <c r="A11" s="11"/>
      <c r="B11" s="10"/>
      <c r="C11" s="9"/>
      <c r="D11" s="9"/>
      <c r="E11" s="26"/>
      <c r="F11" s="10"/>
      <c r="G11" s="12"/>
      <c r="H11" s="12"/>
      <c r="I11" s="31"/>
      <c r="J11" s="32"/>
      <c r="K11" s="33" t="s">
        <v>16</v>
      </c>
      <c r="L11" s="13"/>
      <c r="M11" s="13"/>
      <c r="N11" s="12"/>
      <c r="O11" s="12"/>
      <c r="P11" s="6"/>
    </row>
    <row r="12" spans="1:18" ht="20.100000000000001" customHeight="1" x14ac:dyDescent="0.25">
      <c r="A12" s="41" t="s">
        <v>1</v>
      </c>
      <c r="B12" s="37" t="s">
        <v>5</v>
      </c>
      <c r="C12" s="38"/>
      <c r="D12" s="38"/>
      <c r="E12" s="46"/>
      <c r="F12" s="34" t="s">
        <v>2</v>
      </c>
      <c r="G12" s="34" t="s">
        <v>3</v>
      </c>
      <c r="H12" s="34" t="s">
        <v>4</v>
      </c>
      <c r="I12" s="53" t="s">
        <v>11</v>
      </c>
      <c r="J12" s="54"/>
      <c r="K12" s="55" t="s">
        <v>16</v>
      </c>
      <c r="L12" s="50" t="s">
        <v>8</v>
      </c>
      <c r="M12" s="37" t="s">
        <v>6</v>
      </c>
      <c r="N12" s="50" t="s">
        <v>12</v>
      </c>
      <c r="O12" s="34" t="s">
        <v>13</v>
      </c>
      <c r="P12" s="6"/>
    </row>
    <row r="13" spans="1:18" ht="2.1" customHeight="1" x14ac:dyDescent="0.25">
      <c r="A13" s="41"/>
      <c r="B13" s="37"/>
      <c r="C13" s="38"/>
      <c r="D13" s="38"/>
      <c r="E13" s="46"/>
      <c r="F13" s="34"/>
      <c r="G13" s="34"/>
      <c r="H13" s="34"/>
      <c r="I13" s="12"/>
      <c r="J13" s="12"/>
      <c r="K13" s="12" t="s">
        <v>16</v>
      </c>
      <c r="L13" s="52"/>
      <c r="M13" s="37"/>
      <c r="N13" s="50"/>
      <c r="O13" s="34"/>
      <c r="P13" s="6"/>
    </row>
    <row r="14" spans="1:18" ht="20.100000000000001" customHeight="1" x14ac:dyDescent="0.25">
      <c r="A14" s="42"/>
      <c r="B14" s="39"/>
      <c r="C14" s="40"/>
      <c r="D14" s="40"/>
      <c r="E14" s="46"/>
      <c r="F14" s="35"/>
      <c r="G14" s="35"/>
      <c r="H14" s="35"/>
      <c r="I14" s="8" t="s">
        <v>17</v>
      </c>
      <c r="J14" s="5" t="s">
        <v>18</v>
      </c>
      <c r="K14" s="22" t="s">
        <v>19</v>
      </c>
      <c r="L14" s="51"/>
      <c r="M14" s="39"/>
      <c r="N14" s="51"/>
      <c r="O14" s="35"/>
      <c r="P14" s="6"/>
    </row>
    <row r="15" spans="1:18" ht="5.0999999999999996" customHeight="1" x14ac:dyDescent="0.25">
      <c r="A15" s="27"/>
      <c r="B15" s="24"/>
      <c r="C15" s="25"/>
      <c r="D15" s="25"/>
      <c r="E15" s="19"/>
      <c r="F15" s="12"/>
      <c r="G15" s="19"/>
      <c r="H15" s="19"/>
      <c r="I15" s="15"/>
      <c r="J15" s="13"/>
      <c r="K15" s="24" t="s">
        <v>16</v>
      </c>
      <c r="L15" s="13"/>
      <c r="M15" s="15"/>
      <c r="N15" s="15"/>
      <c r="O15" s="19"/>
      <c r="P15" s="6"/>
    </row>
    <row r="16" spans="1:18" ht="39.950000000000003" customHeight="1" x14ac:dyDescent="0.25">
      <c r="A16" s="23">
        <v>1</v>
      </c>
      <c r="B16" s="39" t="s">
        <v>20</v>
      </c>
      <c r="C16" s="40"/>
      <c r="D16" s="40"/>
      <c r="E16" s="28" t="s">
        <v>16</v>
      </c>
      <c r="F16" s="4" t="s">
        <v>62</v>
      </c>
      <c r="G16" s="4" t="s">
        <v>60</v>
      </c>
      <c r="H16" s="4" t="s">
        <v>46</v>
      </c>
      <c r="I16" s="16">
        <v>593.1</v>
      </c>
      <c r="J16" s="16">
        <v>724.9</v>
      </c>
      <c r="K16" s="16">
        <v>691</v>
      </c>
      <c r="L16" s="4">
        <v>68.440799999999996</v>
      </c>
      <c r="M16" s="4">
        <v>10.220000000000001</v>
      </c>
      <c r="N16" s="16">
        <v>669.67</v>
      </c>
      <c r="O16" s="16">
        <v>3348.33</v>
      </c>
      <c r="P16" s="6">
        <f>I16*H16</f>
        <v>2965.5</v>
      </c>
      <c r="Q16">
        <f>J16*H16</f>
        <v>3624.5</v>
      </c>
      <c r="R16">
        <f>K16*H16</f>
        <v>3455</v>
      </c>
    </row>
    <row r="17" spans="1:18" ht="5.0999999999999996" customHeight="1" x14ac:dyDescent="0.25">
      <c r="A17" s="27" t="s">
        <v>16</v>
      </c>
      <c r="B17" s="48" t="s">
        <v>16</v>
      </c>
      <c r="C17" s="49"/>
      <c r="D17" s="49"/>
      <c r="E17" s="19" t="s">
        <v>16</v>
      </c>
      <c r="F17" s="12" t="s">
        <v>16</v>
      </c>
      <c r="G17" s="19" t="s">
        <v>16</v>
      </c>
      <c r="H17" s="19" t="s">
        <v>16</v>
      </c>
      <c r="I17" s="15" t="s">
        <v>16</v>
      </c>
      <c r="J17" s="13" t="s">
        <v>16</v>
      </c>
      <c r="K17" s="24" t="s">
        <v>16</v>
      </c>
      <c r="L17" s="13" t="s">
        <v>16</v>
      </c>
      <c r="M17" s="15" t="s">
        <v>16</v>
      </c>
      <c r="N17" s="15" t="s">
        <v>16</v>
      </c>
      <c r="O17" s="19" t="s">
        <v>16</v>
      </c>
      <c r="P17" s="6" t="e">
        <f t="shared" ref="P17:P67" si="0">I17*H17</f>
        <v>#VALUE!</v>
      </c>
      <c r="Q17" t="e">
        <f t="shared" ref="Q17:Q67" si="1">J17*H17</f>
        <v>#VALUE!</v>
      </c>
      <c r="R17" t="e">
        <f t="shared" ref="R17:R66" si="2">K17*H17</f>
        <v>#VALUE!</v>
      </c>
    </row>
    <row r="18" spans="1:18" ht="39.950000000000003" customHeight="1" x14ac:dyDescent="0.25">
      <c r="A18" s="23">
        <v>2</v>
      </c>
      <c r="B18" s="39" t="s">
        <v>21</v>
      </c>
      <c r="C18" s="40"/>
      <c r="D18" s="40"/>
      <c r="E18" s="28" t="s">
        <v>16</v>
      </c>
      <c r="F18" s="4" t="s">
        <v>63</v>
      </c>
      <c r="G18" s="4" t="s">
        <v>60</v>
      </c>
      <c r="H18" s="4" t="s">
        <v>47</v>
      </c>
      <c r="I18" s="16">
        <v>233.1</v>
      </c>
      <c r="J18" s="16">
        <v>284.89999999999998</v>
      </c>
      <c r="K18" s="16">
        <v>271</v>
      </c>
      <c r="L18" s="4">
        <v>26.810600000000001</v>
      </c>
      <c r="M18" s="4">
        <v>10.19</v>
      </c>
      <c r="N18" s="16">
        <v>263</v>
      </c>
      <c r="O18" s="16">
        <v>789</v>
      </c>
      <c r="P18" s="6">
        <f t="shared" si="0"/>
        <v>699.3</v>
      </c>
      <c r="Q18">
        <f t="shared" si="1"/>
        <v>854.69999999999993</v>
      </c>
      <c r="R18">
        <f t="shared" si="2"/>
        <v>813</v>
      </c>
    </row>
    <row r="19" spans="1:18" ht="5.0999999999999996" customHeight="1" x14ac:dyDescent="0.25">
      <c r="A19" s="27" t="s">
        <v>16</v>
      </c>
      <c r="B19" s="48" t="s">
        <v>16</v>
      </c>
      <c r="C19" s="49"/>
      <c r="D19" s="49"/>
      <c r="E19" s="19" t="s">
        <v>16</v>
      </c>
      <c r="F19" s="12" t="s">
        <v>16</v>
      </c>
      <c r="G19" s="19" t="s">
        <v>16</v>
      </c>
      <c r="H19" s="19" t="s">
        <v>16</v>
      </c>
      <c r="I19" s="15" t="s">
        <v>16</v>
      </c>
      <c r="J19" s="13" t="s">
        <v>16</v>
      </c>
      <c r="K19" s="24" t="s">
        <v>16</v>
      </c>
      <c r="L19" s="13" t="s">
        <v>16</v>
      </c>
      <c r="M19" s="15" t="s">
        <v>16</v>
      </c>
      <c r="N19" s="15" t="s">
        <v>16</v>
      </c>
      <c r="O19" s="19" t="s">
        <v>16</v>
      </c>
      <c r="P19" s="6" t="e">
        <f t="shared" si="0"/>
        <v>#VALUE!</v>
      </c>
      <c r="Q19" t="e">
        <f t="shared" si="1"/>
        <v>#VALUE!</v>
      </c>
      <c r="R19" t="e">
        <f t="shared" si="2"/>
        <v>#VALUE!</v>
      </c>
    </row>
    <row r="20" spans="1:18" ht="39.950000000000003" customHeight="1" x14ac:dyDescent="0.25">
      <c r="A20" s="23">
        <v>3</v>
      </c>
      <c r="B20" s="39" t="s">
        <v>22</v>
      </c>
      <c r="C20" s="40"/>
      <c r="D20" s="40"/>
      <c r="E20" s="28" t="s">
        <v>16</v>
      </c>
      <c r="F20" s="4" t="s">
        <v>64</v>
      </c>
      <c r="G20" s="4" t="s">
        <v>60</v>
      </c>
      <c r="H20" s="4" t="s">
        <v>48</v>
      </c>
      <c r="I20" s="16">
        <v>358.2</v>
      </c>
      <c r="J20" s="16">
        <v>437.8</v>
      </c>
      <c r="K20" s="16">
        <v>417</v>
      </c>
      <c r="L20" s="4">
        <v>41.284100000000002</v>
      </c>
      <c r="M20" s="4">
        <v>10.210000000000001</v>
      </c>
      <c r="N20" s="16">
        <v>404.33</v>
      </c>
      <c r="O20" s="16">
        <v>2426</v>
      </c>
      <c r="P20" s="6">
        <f t="shared" si="0"/>
        <v>2149.1999999999998</v>
      </c>
      <c r="Q20">
        <f t="shared" si="1"/>
        <v>2626.8</v>
      </c>
      <c r="R20">
        <f t="shared" si="2"/>
        <v>2502</v>
      </c>
    </row>
    <row r="21" spans="1:18" ht="5.0999999999999996" customHeight="1" x14ac:dyDescent="0.25">
      <c r="A21" s="27" t="s">
        <v>16</v>
      </c>
      <c r="B21" s="48" t="s">
        <v>16</v>
      </c>
      <c r="C21" s="49"/>
      <c r="D21" s="49"/>
      <c r="E21" s="19" t="s">
        <v>16</v>
      </c>
      <c r="F21" s="12" t="s">
        <v>16</v>
      </c>
      <c r="G21" s="19" t="s">
        <v>16</v>
      </c>
      <c r="H21" s="19" t="s">
        <v>16</v>
      </c>
      <c r="I21" s="15" t="s">
        <v>16</v>
      </c>
      <c r="J21" s="13" t="s">
        <v>16</v>
      </c>
      <c r="K21" s="24" t="s">
        <v>16</v>
      </c>
      <c r="L21" s="13" t="s">
        <v>16</v>
      </c>
      <c r="M21" s="15" t="s">
        <v>16</v>
      </c>
      <c r="N21" s="15" t="s">
        <v>16</v>
      </c>
      <c r="O21" s="19" t="s">
        <v>16</v>
      </c>
      <c r="P21" s="6" t="e">
        <f t="shared" si="0"/>
        <v>#VALUE!</v>
      </c>
      <c r="Q21" t="e">
        <f t="shared" si="1"/>
        <v>#VALUE!</v>
      </c>
      <c r="R21" t="e">
        <f t="shared" si="2"/>
        <v>#VALUE!</v>
      </c>
    </row>
    <row r="22" spans="1:18" ht="39.950000000000003" customHeight="1" x14ac:dyDescent="0.25">
      <c r="A22" s="23">
        <v>4</v>
      </c>
      <c r="B22" s="39" t="s">
        <v>23</v>
      </c>
      <c r="C22" s="40"/>
      <c r="D22" s="40"/>
      <c r="E22" s="28" t="s">
        <v>16</v>
      </c>
      <c r="F22" s="4" t="s">
        <v>65</v>
      </c>
      <c r="G22" s="4" t="s">
        <v>60</v>
      </c>
      <c r="H22" s="4" t="s">
        <v>49</v>
      </c>
      <c r="I22" s="16">
        <v>233.1</v>
      </c>
      <c r="J22" s="16">
        <v>284.89999999999998</v>
      </c>
      <c r="K22" s="16">
        <v>271</v>
      </c>
      <c r="L22" s="4">
        <v>26.810600000000001</v>
      </c>
      <c r="M22" s="4">
        <v>10.19</v>
      </c>
      <c r="N22" s="16">
        <v>263</v>
      </c>
      <c r="O22" s="16">
        <v>3945</v>
      </c>
      <c r="P22" s="6">
        <f t="shared" si="0"/>
        <v>3496.5</v>
      </c>
      <c r="Q22">
        <f t="shared" si="1"/>
        <v>4273.5</v>
      </c>
      <c r="R22">
        <f t="shared" si="2"/>
        <v>4065</v>
      </c>
    </row>
    <row r="23" spans="1:18" ht="5.0999999999999996" customHeight="1" x14ac:dyDescent="0.25">
      <c r="A23" s="27" t="s">
        <v>16</v>
      </c>
      <c r="B23" s="48" t="s">
        <v>16</v>
      </c>
      <c r="C23" s="49"/>
      <c r="D23" s="49"/>
      <c r="E23" s="19" t="s">
        <v>16</v>
      </c>
      <c r="F23" s="12" t="s">
        <v>16</v>
      </c>
      <c r="G23" s="19" t="s">
        <v>16</v>
      </c>
      <c r="H23" s="19" t="s">
        <v>16</v>
      </c>
      <c r="I23" s="15" t="s">
        <v>16</v>
      </c>
      <c r="J23" s="13" t="s">
        <v>16</v>
      </c>
      <c r="K23" s="24" t="s">
        <v>16</v>
      </c>
      <c r="L23" s="13" t="s">
        <v>16</v>
      </c>
      <c r="M23" s="15" t="s">
        <v>16</v>
      </c>
      <c r="N23" s="15" t="s">
        <v>16</v>
      </c>
      <c r="O23" s="19" t="s">
        <v>16</v>
      </c>
      <c r="P23" s="6" t="e">
        <f t="shared" si="0"/>
        <v>#VALUE!</v>
      </c>
      <c r="Q23" t="e">
        <f t="shared" si="1"/>
        <v>#VALUE!</v>
      </c>
      <c r="R23" t="e">
        <f t="shared" si="2"/>
        <v>#VALUE!</v>
      </c>
    </row>
    <row r="24" spans="1:18" ht="39.950000000000003" customHeight="1" x14ac:dyDescent="0.25">
      <c r="A24" s="23">
        <v>5</v>
      </c>
      <c r="B24" s="39" t="s">
        <v>24</v>
      </c>
      <c r="C24" s="40"/>
      <c r="D24" s="40"/>
      <c r="E24" s="28" t="s">
        <v>16</v>
      </c>
      <c r="F24" s="4" t="s">
        <v>66</v>
      </c>
      <c r="G24" s="4" t="s">
        <v>60</v>
      </c>
      <c r="H24" s="4" t="s">
        <v>50</v>
      </c>
      <c r="I24" s="16">
        <v>53.1</v>
      </c>
      <c r="J24" s="16">
        <v>64.900000000000006</v>
      </c>
      <c r="K24" s="16">
        <v>61</v>
      </c>
      <c r="L24" s="4">
        <v>6.0118999999999998</v>
      </c>
      <c r="M24" s="4">
        <v>10.08</v>
      </c>
      <c r="N24" s="16">
        <v>59.67</v>
      </c>
      <c r="O24" s="16">
        <v>596.66999999999996</v>
      </c>
      <c r="P24" s="6">
        <f t="shared" si="0"/>
        <v>531</v>
      </c>
      <c r="Q24">
        <f t="shared" si="1"/>
        <v>649</v>
      </c>
      <c r="R24">
        <f t="shared" si="2"/>
        <v>610</v>
      </c>
    </row>
    <row r="25" spans="1:18" ht="5.0999999999999996" customHeight="1" x14ac:dyDescent="0.25">
      <c r="A25" s="27" t="s">
        <v>16</v>
      </c>
      <c r="B25" s="48" t="s">
        <v>16</v>
      </c>
      <c r="C25" s="49"/>
      <c r="D25" s="49"/>
      <c r="E25" s="19" t="s">
        <v>16</v>
      </c>
      <c r="F25" s="12" t="s">
        <v>16</v>
      </c>
      <c r="G25" s="19" t="s">
        <v>16</v>
      </c>
      <c r="H25" s="19" t="s">
        <v>16</v>
      </c>
      <c r="I25" s="15" t="s">
        <v>16</v>
      </c>
      <c r="J25" s="13" t="s">
        <v>16</v>
      </c>
      <c r="K25" s="24" t="s">
        <v>16</v>
      </c>
      <c r="L25" s="13" t="s">
        <v>16</v>
      </c>
      <c r="M25" s="15" t="s">
        <v>16</v>
      </c>
      <c r="N25" s="15" t="s">
        <v>16</v>
      </c>
      <c r="O25" s="19" t="s">
        <v>16</v>
      </c>
      <c r="P25" s="6" t="e">
        <f t="shared" si="0"/>
        <v>#VALUE!</v>
      </c>
      <c r="Q25" t="e">
        <f t="shared" si="1"/>
        <v>#VALUE!</v>
      </c>
      <c r="R25" t="e">
        <f t="shared" si="2"/>
        <v>#VALUE!</v>
      </c>
    </row>
    <row r="26" spans="1:18" ht="39.950000000000003" customHeight="1" x14ac:dyDescent="0.25">
      <c r="A26" s="23">
        <v>6</v>
      </c>
      <c r="B26" s="39" t="s">
        <v>25</v>
      </c>
      <c r="C26" s="40"/>
      <c r="D26" s="40"/>
      <c r="E26" s="28" t="s">
        <v>16</v>
      </c>
      <c r="F26" s="4" t="s">
        <v>66</v>
      </c>
      <c r="G26" s="4" t="s">
        <v>60</v>
      </c>
      <c r="H26" s="4" t="s">
        <v>50</v>
      </c>
      <c r="I26" s="16">
        <v>44.1</v>
      </c>
      <c r="J26" s="16">
        <v>53.9</v>
      </c>
      <c r="K26" s="16">
        <v>51</v>
      </c>
      <c r="L26" s="4">
        <v>5.0342000000000002</v>
      </c>
      <c r="M26" s="4">
        <v>10.14</v>
      </c>
      <c r="N26" s="16">
        <v>49.67</v>
      </c>
      <c r="O26" s="16">
        <v>496.67</v>
      </c>
      <c r="P26" s="6">
        <f t="shared" si="0"/>
        <v>441</v>
      </c>
      <c r="Q26">
        <f t="shared" si="1"/>
        <v>539</v>
      </c>
      <c r="R26">
        <f t="shared" si="2"/>
        <v>510</v>
      </c>
    </row>
    <row r="27" spans="1:18" ht="5.0999999999999996" customHeight="1" x14ac:dyDescent="0.25">
      <c r="A27" s="27" t="s">
        <v>16</v>
      </c>
      <c r="B27" s="48" t="s">
        <v>16</v>
      </c>
      <c r="C27" s="49"/>
      <c r="D27" s="49"/>
      <c r="E27" s="19" t="s">
        <v>16</v>
      </c>
      <c r="F27" s="12" t="s">
        <v>16</v>
      </c>
      <c r="G27" s="19" t="s">
        <v>16</v>
      </c>
      <c r="H27" s="19" t="s">
        <v>16</v>
      </c>
      <c r="I27" s="15" t="s">
        <v>16</v>
      </c>
      <c r="J27" s="13" t="s">
        <v>16</v>
      </c>
      <c r="K27" s="24" t="s">
        <v>16</v>
      </c>
      <c r="L27" s="13" t="s">
        <v>16</v>
      </c>
      <c r="M27" s="15" t="s">
        <v>16</v>
      </c>
      <c r="N27" s="15" t="s">
        <v>16</v>
      </c>
      <c r="O27" s="19" t="s">
        <v>16</v>
      </c>
      <c r="P27" s="6" t="e">
        <f t="shared" si="0"/>
        <v>#VALUE!</v>
      </c>
      <c r="Q27" t="e">
        <f t="shared" si="1"/>
        <v>#VALUE!</v>
      </c>
      <c r="R27" t="e">
        <f t="shared" si="2"/>
        <v>#VALUE!</v>
      </c>
    </row>
    <row r="28" spans="1:18" ht="39.950000000000003" customHeight="1" x14ac:dyDescent="0.25">
      <c r="A28" s="23">
        <v>7</v>
      </c>
      <c r="B28" s="39" t="s">
        <v>26</v>
      </c>
      <c r="C28" s="40"/>
      <c r="D28" s="40"/>
      <c r="E28" s="28" t="s">
        <v>16</v>
      </c>
      <c r="F28" s="4" t="s">
        <v>67</v>
      </c>
      <c r="G28" s="4" t="s">
        <v>60</v>
      </c>
      <c r="H28" s="4" t="s">
        <v>51</v>
      </c>
      <c r="I28" s="16">
        <v>14.4</v>
      </c>
      <c r="J28" s="16">
        <v>17.600000000000001</v>
      </c>
      <c r="K28" s="16">
        <v>16</v>
      </c>
      <c r="L28" s="4">
        <v>1.6</v>
      </c>
      <c r="M28" s="4">
        <v>10</v>
      </c>
      <c r="N28" s="16">
        <v>16</v>
      </c>
      <c r="O28" s="16">
        <v>2400</v>
      </c>
      <c r="P28" s="6">
        <f t="shared" si="0"/>
        <v>2160</v>
      </c>
      <c r="Q28">
        <f t="shared" si="1"/>
        <v>2640</v>
      </c>
      <c r="R28">
        <f t="shared" si="2"/>
        <v>2400</v>
      </c>
    </row>
    <row r="29" spans="1:18" ht="5.0999999999999996" customHeight="1" x14ac:dyDescent="0.25">
      <c r="A29" s="27" t="s">
        <v>16</v>
      </c>
      <c r="B29" s="48" t="s">
        <v>16</v>
      </c>
      <c r="C29" s="49"/>
      <c r="D29" s="49"/>
      <c r="E29" s="19" t="s">
        <v>16</v>
      </c>
      <c r="F29" s="12" t="s">
        <v>16</v>
      </c>
      <c r="G29" s="19" t="s">
        <v>16</v>
      </c>
      <c r="H29" s="19" t="s">
        <v>16</v>
      </c>
      <c r="I29" s="15" t="s">
        <v>16</v>
      </c>
      <c r="J29" s="13" t="s">
        <v>16</v>
      </c>
      <c r="K29" s="24" t="s">
        <v>16</v>
      </c>
      <c r="L29" s="13" t="s">
        <v>16</v>
      </c>
      <c r="M29" s="15" t="s">
        <v>16</v>
      </c>
      <c r="N29" s="15" t="s">
        <v>16</v>
      </c>
      <c r="O29" s="19" t="s">
        <v>16</v>
      </c>
      <c r="P29" s="6" t="e">
        <f t="shared" si="0"/>
        <v>#VALUE!</v>
      </c>
      <c r="Q29" t="e">
        <f t="shared" si="1"/>
        <v>#VALUE!</v>
      </c>
      <c r="R29" t="e">
        <f t="shared" si="2"/>
        <v>#VALUE!</v>
      </c>
    </row>
    <row r="30" spans="1:18" ht="39.950000000000003" customHeight="1" x14ac:dyDescent="0.25">
      <c r="A30" s="23">
        <v>8</v>
      </c>
      <c r="B30" s="39" t="s">
        <v>27</v>
      </c>
      <c r="C30" s="40"/>
      <c r="D30" s="40"/>
      <c r="E30" s="28" t="s">
        <v>16</v>
      </c>
      <c r="F30" s="4" t="s">
        <v>68</v>
      </c>
      <c r="G30" s="4" t="s">
        <v>60</v>
      </c>
      <c r="H30" s="4" t="s">
        <v>52</v>
      </c>
      <c r="I30" s="16">
        <v>43.2</v>
      </c>
      <c r="J30" s="16">
        <v>52.8</v>
      </c>
      <c r="K30" s="16">
        <v>50</v>
      </c>
      <c r="L30" s="4">
        <v>4.9368999999999996</v>
      </c>
      <c r="M30" s="4">
        <v>10.14</v>
      </c>
      <c r="N30" s="16">
        <v>48.67</v>
      </c>
      <c r="O30" s="16">
        <v>340.67</v>
      </c>
      <c r="P30" s="6">
        <f t="shared" si="0"/>
        <v>302.40000000000003</v>
      </c>
      <c r="Q30">
        <f>+J30*H30</f>
        <v>369.59999999999997</v>
      </c>
      <c r="R30">
        <f t="shared" si="2"/>
        <v>350</v>
      </c>
    </row>
    <row r="31" spans="1:18" ht="5.0999999999999996" customHeight="1" x14ac:dyDescent="0.25">
      <c r="A31" s="27" t="s">
        <v>16</v>
      </c>
      <c r="B31" s="48" t="s">
        <v>16</v>
      </c>
      <c r="C31" s="49"/>
      <c r="D31" s="49"/>
      <c r="E31" s="19" t="s">
        <v>16</v>
      </c>
      <c r="F31" s="12" t="s">
        <v>16</v>
      </c>
      <c r="G31" s="19" t="s">
        <v>16</v>
      </c>
      <c r="H31" s="19" t="s">
        <v>16</v>
      </c>
      <c r="I31" s="15" t="s">
        <v>16</v>
      </c>
      <c r="J31" s="13" t="s">
        <v>16</v>
      </c>
      <c r="K31" s="24" t="s">
        <v>16</v>
      </c>
      <c r="L31" s="13" t="s">
        <v>16</v>
      </c>
      <c r="M31" s="15" t="s">
        <v>16</v>
      </c>
      <c r="N31" s="15" t="s">
        <v>16</v>
      </c>
      <c r="O31" s="19" t="s">
        <v>16</v>
      </c>
      <c r="P31" s="6" t="e">
        <f t="shared" si="0"/>
        <v>#VALUE!</v>
      </c>
      <c r="Q31" t="e">
        <f t="shared" si="1"/>
        <v>#VALUE!</v>
      </c>
      <c r="R31" t="e">
        <f t="shared" si="2"/>
        <v>#VALUE!</v>
      </c>
    </row>
    <row r="32" spans="1:18" ht="39.950000000000003" customHeight="1" x14ac:dyDescent="0.25">
      <c r="A32" s="23">
        <v>9</v>
      </c>
      <c r="B32" s="39" t="s">
        <v>28</v>
      </c>
      <c r="C32" s="40"/>
      <c r="D32" s="40"/>
      <c r="E32" s="28" t="s">
        <v>16</v>
      </c>
      <c r="F32" s="4" t="s">
        <v>69</v>
      </c>
      <c r="G32" s="4" t="s">
        <v>60</v>
      </c>
      <c r="H32" s="4" t="s">
        <v>52</v>
      </c>
      <c r="I32" s="16">
        <v>62.1</v>
      </c>
      <c r="J32" s="16">
        <v>75.900000000000006</v>
      </c>
      <c r="K32" s="16">
        <v>72</v>
      </c>
      <c r="L32" s="4">
        <v>7.1140999999999996</v>
      </c>
      <c r="M32" s="4">
        <v>10.16</v>
      </c>
      <c r="N32" s="16">
        <v>70</v>
      </c>
      <c r="O32" s="16">
        <v>490</v>
      </c>
      <c r="P32" s="6">
        <f t="shared" si="0"/>
        <v>434.7</v>
      </c>
      <c r="Q32">
        <f t="shared" si="1"/>
        <v>531.30000000000007</v>
      </c>
      <c r="R32">
        <f t="shared" si="2"/>
        <v>504</v>
      </c>
    </row>
    <row r="33" spans="1:18" ht="5.0999999999999996" customHeight="1" x14ac:dyDescent="0.25">
      <c r="A33" s="27" t="s">
        <v>16</v>
      </c>
      <c r="B33" s="48" t="s">
        <v>16</v>
      </c>
      <c r="C33" s="49"/>
      <c r="D33" s="49"/>
      <c r="E33" s="19" t="s">
        <v>16</v>
      </c>
      <c r="F33" s="12" t="s">
        <v>16</v>
      </c>
      <c r="G33" s="19" t="s">
        <v>16</v>
      </c>
      <c r="H33" s="19" t="s">
        <v>16</v>
      </c>
      <c r="I33" s="15" t="s">
        <v>16</v>
      </c>
      <c r="J33" s="13" t="s">
        <v>16</v>
      </c>
      <c r="K33" s="24" t="s">
        <v>16</v>
      </c>
      <c r="L33" s="13" t="s">
        <v>16</v>
      </c>
      <c r="M33" s="15" t="s">
        <v>16</v>
      </c>
      <c r="N33" s="15" t="s">
        <v>16</v>
      </c>
      <c r="O33" s="19" t="s">
        <v>16</v>
      </c>
      <c r="P33" s="6" t="e">
        <f t="shared" si="0"/>
        <v>#VALUE!</v>
      </c>
      <c r="Q33" t="e">
        <f t="shared" si="1"/>
        <v>#VALUE!</v>
      </c>
      <c r="R33" t="e">
        <f t="shared" si="2"/>
        <v>#VALUE!</v>
      </c>
    </row>
    <row r="34" spans="1:18" ht="39.950000000000003" customHeight="1" x14ac:dyDescent="0.25">
      <c r="A34" s="23">
        <v>10</v>
      </c>
      <c r="B34" s="39" t="s">
        <v>29</v>
      </c>
      <c r="C34" s="40"/>
      <c r="D34" s="40"/>
      <c r="E34" s="28" t="s">
        <v>16</v>
      </c>
      <c r="F34" s="4" t="s">
        <v>70</v>
      </c>
      <c r="G34" s="4" t="s">
        <v>61</v>
      </c>
      <c r="H34" s="4" t="s">
        <v>53</v>
      </c>
      <c r="I34" s="16">
        <v>112.5</v>
      </c>
      <c r="J34" s="16">
        <v>137.5</v>
      </c>
      <c r="K34" s="16">
        <v>131</v>
      </c>
      <c r="L34" s="4">
        <v>12.9711</v>
      </c>
      <c r="M34" s="4">
        <v>10.210000000000001</v>
      </c>
      <c r="N34" s="16">
        <v>127</v>
      </c>
      <c r="O34" s="16">
        <v>3810</v>
      </c>
      <c r="P34" s="6">
        <f t="shared" si="0"/>
        <v>3375</v>
      </c>
      <c r="Q34">
        <f t="shared" si="1"/>
        <v>4125</v>
      </c>
      <c r="R34">
        <f t="shared" si="2"/>
        <v>3930</v>
      </c>
    </row>
    <row r="35" spans="1:18" ht="5.0999999999999996" customHeight="1" x14ac:dyDescent="0.25">
      <c r="A35" s="27" t="s">
        <v>16</v>
      </c>
      <c r="B35" s="48" t="s">
        <v>16</v>
      </c>
      <c r="C35" s="49"/>
      <c r="D35" s="49"/>
      <c r="E35" s="19" t="s">
        <v>16</v>
      </c>
      <c r="F35" s="12" t="s">
        <v>16</v>
      </c>
      <c r="G35" s="19" t="s">
        <v>16</v>
      </c>
      <c r="H35" s="19" t="s">
        <v>16</v>
      </c>
      <c r="I35" s="15" t="s">
        <v>16</v>
      </c>
      <c r="J35" s="13" t="s">
        <v>16</v>
      </c>
      <c r="K35" s="24" t="s">
        <v>16</v>
      </c>
      <c r="L35" s="13" t="s">
        <v>16</v>
      </c>
      <c r="M35" s="15" t="s">
        <v>16</v>
      </c>
      <c r="N35" s="15" t="s">
        <v>16</v>
      </c>
      <c r="O35" s="19" t="s">
        <v>16</v>
      </c>
      <c r="P35" s="6" t="e">
        <f t="shared" si="0"/>
        <v>#VALUE!</v>
      </c>
      <c r="Q35" t="e">
        <f t="shared" si="1"/>
        <v>#VALUE!</v>
      </c>
      <c r="R35" t="e">
        <f t="shared" si="2"/>
        <v>#VALUE!</v>
      </c>
    </row>
    <row r="36" spans="1:18" ht="39.950000000000003" customHeight="1" x14ac:dyDescent="0.25">
      <c r="A36" s="23">
        <v>11</v>
      </c>
      <c r="B36" s="39" t="s">
        <v>30</v>
      </c>
      <c r="C36" s="40"/>
      <c r="D36" s="40"/>
      <c r="E36" s="28" t="s">
        <v>16</v>
      </c>
      <c r="F36" s="4" t="s">
        <v>71</v>
      </c>
      <c r="G36" s="4" t="s">
        <v>60</v>
      </c>
      <c r="H36" s="4" t="s">
        <v>46</v>
      </c>
      <c r="I36" s="16">
        <v>40.5</v>
      </c>
      <c r="J36" s="16">
        <v>49.5</v>
      </c>
      <c r="K36" s="16">
        <v>47</v>
      </c>
      <c r="L36" s="4">
        <v>4.6458000000000004</v>
      </c>
      <c r="M36" s="4">
        <v>10.17</v>
      </c>
      <c r="N36" s="16">
        <v>45.67</v>
      </c>
      <c r="O36" s="16">
        <v>228.33</v>
      </c>
      <c r="P36" s="6">
        <f t="shared" si="0"/>
        <v>202.5</v>
      </c>
      <c r="Q36">
        <f t="shared" si="1"/>
        <v>247.5</v>
      </c>
      <c r="R36">
        <f t="shared" si="2"/>
        <v>235</v>
      </c>
    </row>
    <row r="37" spans="1:18" ht="5.0999999999999996" customHeight="1" x14ac:dyDescent="0.25">
      <c r="A37" s="27" t="s">
        <v>16</v>
      </c>
      <c r="B37" s="48" t="s">
        <v>16</v>
      </c>
      <c r="C37" s="49"/>
      <c r="D37" s="49"/>
      <c r="E37" s="19" t="s">
        <v>16</v>
      </c>
      <c r="F37" s="12" t="s">
        <v>16</v>
      </c>
      <c r="G37" s="19" t="s">
        <v>16</v>
      </c>
      <c r="H37" s="19" t="s">
        <v>16</v>
      </c>
      <c r="I37" s="15" t="s">
        <v>16</v>
      </c>
      <c r="J37" s="13" t="s">
        <v>16</v>
      </c>
      <c r="K37" s="24" t="s">
        <v>16</v>
      </c>
      <c r="L37" s="13" t="s">
        <v>16</v>
      </c>
      <c r="M37" s="15" t="s">
        <v>16</v>
      </c>
      <c r="N37" s="15" t="s">
        <v>16</v>
      </c>
      <c r="O37" s="19" t="s">
        <v>16</v>
      </c>
      <c r="P37" s="6" t="e">
        <f t="shared" si="0"/>
        <v>#VALUE!</v>
      </c>
      <c r="Q37" t="e">
        <f t="shared" si="1"/>
        <v>#VALUE!</v>
      </c>
      <c r="R37" t="e">
        <f t="shared" si="2"/>
        <v>#VALUE!</v>
      </c>
    </row>
    <row r="38" spans="1:18" ht="39.950000000000003" customHeight="1" x14ac:dyDescent="0.25">
      <c r="A38" s="23">
        <v>12</v>
      </c>
      <c r="B38" s="39" t="s">
        <v>31</v>
      </c>
      <c r="C38" s="40"/>
      <c r="D38" s="40"/>
      <c r="E38" s="28" t="s">
        <v>16</v>
      </c>
      <c r="F38" s="4" t="s">
        <v>71</v>
      </c>
      <c r="G38" s="4" t="s">
        <v>60</v>
      </c>
      <c r="H38" s="4" t="s">
        <v>46</v>
      </c>
      <c r="I38" s="16">
        <v>65</v>
      </c>
      <c r="J38" s="16">
        <v>71.5</v>
      </c>
      <c r="K38" s="16">
        <v>68</v>
      </c>
      <c r="L38" s="4">
        <v>3.2532000000000001</v>
      </c>
      <c r="M38" s="4">
        <v>4.7699999999999996</v>
      </c>
      <c r="N38" s="16">
        <v>68.17</v>
      </c>
      <c r="O38" s="16">
        <v>340.83</v>
      </c>
      <c r="P38" s="6">
        <f t="shared" si="0"/>
        <v>325</v>
      </c>
      <c r="Q38">
        <f t="shared" si="1"/>
        <v>357.5</v>
      </c>
      <c r="R38">
        <f t="shared" si="2"/>
        <v>340</v>
      </c>
    </row>
    <row r="39" spans="1:18" ht="5.0999999999999996" customHeight="1" x14ac:dyDescent="0.25">
      <c r="A39" s="27" t="s">
        <v>16</v>
      </c>
      <c r="B39" s="48" t="s">
        <v>16</v>
      </c>
      <c r="C39" s="49"/>
      <c r="D39" s="49"/>
      <c r="E39" s="19" t="s">
        <v>16</v>
      </c>
      <c r="F39" s="12" t="s">
        <v>16</v>
      </c>
      <c r="G39" s="19" t="s">
        <v>16</v>
      </c>
      <c r="H39" s="19" t="s">
        <v>16</v>
      </c>
      <c r="I39" s="15" t="s">
        <v>16</v>
      </c>
      <c r="J39" s="13" t="s">
        <v>16</v>
      </c>
      <c r="K39" s="24" t="s">
        <v>16</v>
      </c>
      <c r="L39" s="13" t="s">
        <v>16</v>
      </c>
      <c r="M39" s="15" t="s">
        <v>16</v>
      </c>
      <c r="N39" s="15" t="s">
        <v>16</v>
      </c>
      <c r="O39" s="19" t="s">
        <v>16</v>
      </c>
      <c r="P39" s="6" t="e">
        <f t="shared" si="0"/>
        <v>#VALUE!</v>
      </c>
      <c r="Q39" t="e">
        <f t="shared" si="1"/>
        <v>#VALUE!</v>
      </c>
      <c r="R39" t="e">
        <f t="shared" si="2"/>
        <v>#VALUE!</v>
      </c>
    </row>
    <row r="40" spans="1:18" ht="39.950000000000003" customHeight="1" x14ac:dyDescent="0.25">
      <c r="A40" s="23">
        <v>13</v>
      </c>
      <c r="B40" s="39" t="s">
        <v>32</v>
      </c>
      <c r="C40" s="40"/>
      <c r="D40" s="40"/>
      <c r="E40" s="28" t="s">
        <v>16</v>
      </c>
      <c r="F40" s="4" t="s">
        <v>72</v>
      </c>
      <c r="G40" s="4" t="s">
        <v>61</v>
      </c>
      <c r="H40" s="4" t="s">
        <v>46</v>
      </c>
      <c r="I40" s="16">
        <v>395.1</v>
      </c>
      <c r="J40" s="16">
        <v>482.9</v>
      </c>
      <c r="K40" s="16">
        <v>460</v>
      </c>
      <c r="L40" s="4">
        <v>45.543500000000002</v>
      </c>
      <c r="M40" s="4">
        <v>10.210000000000001</v>
      </c>
      <c r="N40" s="16">
        <v>446</v>
      </c>
      <c r="O40" s="16">
        <v>2230</v>
      </c>
      <c r="P40" s="6">
        <f t="shared" si="0"/>
        <v>1975.5</v>
      </c>
      <c r="Q40">
        <f t="shared" si="1"/>
        <v>2414.5</v>
      </c>
      <c r="R40">
        <f t="shared" si="2"/>
        <v>2300</v>
      </c>
    </row>
    <row r="41" spans="1:18" ht="5.0999999999999996" customHeight="1" x14ac:dyDescent="0.25">
      <c r="A41" s="27" t="s">
        <v>16</v>
      </c>
      <c r="B41" s="48" t="s">
        <v>16</v>
      </c>
      <c r="C41" s="49"/>
      <c r="D41" s="49"/>
      <c r="E41" s="19" t="s">
        <v>16</v>
      </c>
      <c r="F41" s="12" t="s">
        <v>16</v>
      </c>
      <c r="G41" s="19" t="s">
        <v>16</v>
      </c>
      <c r="H41" s="19" t="s">
        <v>16</v>
      </c>
      <c r="I41" s="15" t="s">
        <v>16</v>
      </c>
      <c r="J41" s="13" t="s">
        <v>16</v>
      </c>
      <c r="K41" s="24" t="s">
        <v>16</v>
      </c>
      <c r="L41" s="13" t="s">
        <v>16</v>
      </c>
      <c r="M41" s="15" t="s">
        <v>16</v>
      </c>
      <c r="N41" s="15" t="s">
        <v>16</v>
      </c>
      <c r="O41" s="19" t="s">
        <v>16</v>
      </c>
      <c r="P41" s="6" t="e">
        <f t="shared" si="0"/>
        <v>#VALUE!</v>
      </c>
      <c r="Q41" t="e">
        <f t="shared" si="1"/>
        <v>#VALUE!</v>
      </c>
      <c r="R41" t="e">
        <f t="shared" si="2"/>
        <v>#VALUE!</v>
      </c>
    </row>
    <row r="42" spans="1:18" ht="39.950000000000003" customHeight="1" x14ac:dyDescent="0.25">
      <c r="A42" s="23">
        <v>14</v>
      </c>
      <c r="B42" s="39" t="s">
        <v>33</v>
      </c>
      <c r="C42" s="40"/>
      <c r="D42" s="40"/>
      <c r="E42" s="28" t="s">
        <v>16</v>
      </c>
      <c r="F42" s="4" t="s">
        <v>73</v>
      </c>
      <c r="G42" s="4" t="s">
        <v>60</v>
      </c>
      <c r="H42" s="4" t="s">
        <v>46</v>
      </c>
      <c r="I42" s="16">
        <v>233.1</v>
      </c>
      <c r="J42" s="16">
        <v>284.89999999999998</v>
      </c>
      <c r="K42" s="16">
        <v>271</v>
      </c>
      <c r="L42" s="4">
        <v>26.810600000000001</v>
      </c>
      <c r="M42" s="4">
        <v>10.19</v>
      </c>
      <c r="N42" s="16">
        <v>263</v>
      </c>
      <c r="O42" s="16">
        <v>1315</v>
      </c>
      <c r="P42" s="6">
        <f t="shared" si="0"/>
        <v>1165.5</v>
      </c>
      <c r="Q42">
        <f t="shared" si="1"/>
        <v>1424.5</v>
      </c>
      <c r="R42">
        <f t="shared" si="2"/>
        <v>1355</v>
      </c>
    </row>
    <row r="43" spans="1:18" ht="5.0999999999999996" customHeight="1" x14ac:dyDescent="0.25">
      <c r="A43" s="27" t="s">
        <v>16</v>
      </c>
      <c r="B43" s="48" t="s">
        <v>16</v>
      </c>
      <c r="C43" s="49"/>
      <c r="D43" s="49"/>
      <c r="E43" s="19" t="s">
        <v>16</v>
      </c>
      <c r="F43" s="12" t="s">
        <v>16</v>
      </c>
      <c r="G43" s="19" t="s">
        <v>16</v>
      </c>
      <c r="H43" s="19" t="s">
        <v>16</v>
      </c>
      <c r="I43" s="15" t="s">
        <v>16</v>
      </c>
      <c r="J43" s="13" t="s">
        <v>16</v>
      </c>
      <c r="K43" s="24" t="s">
        <v>16</v>
      </c>
      <c r="L43" s="13" t="s">
        <v>16</v>
      </c>
      <c r="M43" s="15" t="s">
        <v>16</v>
      </c>
      <c r="N43" s="15" t="s">
        <v>16</v>
      </c>
      <c r="O43" s="19" t="s">
        <v>16</v>
      </c>
      <c r="P43" s="6" t="e">
        <f t="shared" si="0"/>
        <v>#VALUE!</v>
      </c>
      <c r="Q43" t="e">
        <f t="shared" si="1"/>
        <v>#VALUE!</v>
      </c>
      <c r="R43" t="e">
        <f t="shared" si="2"/>
        <v>#VALUE!</v>
      </c>
    </row>
    <row r="44" spans="1:18" ht="39.950000000000003" customHeight="1" x14ac:dyDescent="0.25">
      <c r="A44" s="23">
        <v>15</v>
      </c>
      <c r="B44" s="39" t="s">
        <v>34</v>
      </c>
      <c r="C44" s="40"/>
      <c r="D44" s="40"/>
      <c r="E44" s="28" t="s">
        <v>16</v>
      </c>
      <c r="F44" s="4" t="s">
        <v>74</v>
      </c>
      <c r="G44" s="4" t="s">
        <v>60</v>
      </c>
      <c r="H44" s="4" t="s">
        <v>54</v>
      </c>
      <c r="I44" s="16">
        <v>20</v>
      </c>
      <c r="J44" s="16">
        <v>22</v>
      </c>
      <c r="K44" s="16">
        <v>21</v>
      </c>
      <c r="L44" s="4">
        <v>1</v>
      </c>
      <c r="M44" s="4">
        <v>4.76</v>
      </c>
      <c r="N44" s="16">
        <v>21</v>
      </c>
      <c r="O44" s="16">
        <v>4200</v>
      </c>
      <c r="P44" s="6">
        <f t="shared" si="0"/>
        <v>4000</v>
      </c>
      <c r="Q44">
        <f t="shared" si="1"/>
        <v>4400</v>
      </c>
      <c r="R44">
        <f t="shared" si="2"/>
        <v>4200</v>
      </c>
    </row>
    <row r="45" spans="1:18" ht="5.0999999999999996" customHeight="1" x14ac:dyDescent="0.25">
      <c r="A45" s="27" t="s">
        <v>16</v>
      </c>
      <c r="B45" s="48" t="s">
        <v>16</v>
      </c>
      <c r="C45" s="49"/>
      <c r="D45" s="49"/>
      <c r="E45" s="19" t="s">
        <v>16</v>
      </c>
      <c r="F45" s="12" t="s">
        <v>16</v>
      </c>
      <c r="G45" s="19" t="s">
        <v>16</v>
      </c>
      <c r="H45" s="19" t="s">
        <v>16</v>
      </c>
      <c r="I45" s="15" t="s">
        <v>16</v>
      </c>
      <c r="J45" s="13" t="s">
        <v>16</v>
      </c>
      <c r="K45" s="24" t="s">
        <v>16</v>
      </c>
      <c r="L45" s="13" t="s">
        <v>16</v>
      </c>
      <c r="M45" s="15" t="s">
        <v>16</v>
      </c>
      <c r="N45" s="15" t="s">
        <v>16</v>
      </c>
      <c r="O45" s="19" t="s">
        <v>16</v>
      </c>
      <c r="P45" s="6" t="e">
        <f t="shared" si="0"/>
        <v>#VALUE!</v>
      </c>
      <c r="Q45" t="e">
        <f t="shared" si="1"/>
        <v>#VALUE!</v>
      </c>
      <c r="R45" t="e">
        <f t="shared" si="2"/>
        <v>#VALUE!</v>
      </c>
    </row>
    <row r="46" spans="1:18" ht="39.950000000000003" customHeight="1" x14ac:dyDescent="0.25">
      <c r="A46" s="23">
        <v>16</v>
      </c>
      <c r="B46" s="39" t="s">
        <v>35</v>
      </c>
      <c r="C46" s="40"/>
      <c r="D46" s="40"/>
      <c r="E46" s="28" t="s">
        <v>16</v>
      </c>
      <c r="F46" s="4" t="s">
        <v>75</v>
      </c>
      <c r="G46" s="4" t="s">
        <v>60</v>
      </c>
      <c r="H46" s="4" t="s">
        <v>54</v>
      </c>
      <c r="I46" s="16">
        <v>19.8</v>
      </c>
      <c r="J46" s="16">
        <v>24.2</v>
      </c>
      <c r="K46" s="16">
        <v>23</v>
      </c>
      <c r="L46" s="4">
        <v>2.2745000000000002</v>
      </c>
      <c r="M46" s="4">
        <v>10.19</v>
      </c>
      <c r="N46" s="16">
        <v>22.33</v>
      </c>
      <c r="O46" s="16">
        <v>4466.67</v>
      </c>
      <c r="P46" s="6">
        <f t="shared" si="0"/>
        <v>3960</v>
      </c>
      <c r="Q46">
        <f t="shared" si="1"/>
        <v>4840</v>
      </c>
      <c r="R46">
        <f t="shared" si="2"/>
        <v>4600</v>
      </c>
    </row>
    <row r="47" spans="1:18" ht="5.0999999999999996" customHeight="1" x14ac:dyDescent="0.25">
      <c r="A47" s="27" t="s">
        <v>16</v>
      </c>
      <c r="B47" s="48" t="s">
        <v>16</v>
      </c>
      <c r="C47" s="49"/>
      <c r="D47" s="49"/>
      <c r="E47" s="19" t="s">
        <v>16</v>
      </c>
      <c r="F47" s="12" t="s">
        <v>16</v>
      </c>
      <c r="G47" s="19" t="s">
        <v>16</v>
      </c>
      <c r="H47" s="19" t="s">
        <v>16</v>
      </c>
      <c r="I47" s="15" t="s">
        <v>16</v>
      </c>
      <c r="J47" s="13" t="s">
        <v>16</v>
      </c>
      <c r="K47" s="24" t="s">
        <v>16</v>
      </c>
      <c r="L47" s="13" t="s">
        <v>16</v>
      </c>
      <c r="M47" s="15" t="s">
        <v>16</v>
      </c>
      <c r="N47" s="15" t="s">
        <v>16</v>
      </c>
      <c r="O47" s="19" t="s">
        <v>16</v>
      </c>
      <c r="P47" s="6" t="e">
        <f t="shared" si="0"/>
        <v>#VALUE!</v>
      </c>
      <c r="Q47" t="e">
        <f t="shared" si="1"/>
        <v>#VALUE!</v>
      </c>
      <c r="R47" t="e">
        <f t="shared" si="2"/>
        <v>#VALUE!</v>
      </c>
    </row>
    <row r="48" spans="1:18" ht="39.950000000000003" customHeight="1" x14ac:dyDescent="0.25">
      <c r="A48" s="23">
        <v>17</v>
      </c>
      <c r="B48" s="39" t="s">
        <v>36</v>
      </c>
      <c r="C48" s="40"/>
      <c r="D48" s="40"/>
      <c r="E48" s="28" t="s">
        <v>16</v>
      </c>
      <c r="F48" s="4" t="s">
        <v>62</v>
      </c>
      <c r="G48" s="4" t="s">
        <v>60</v>
      </c>
      <c r="H48" s="4" t="s">
        <v>49</v>
      </c>
      <c r="I48" s="16">
        <v>157.5</v>
      </c>
      <c r="J48" s="16">
        <v>192.5</v>
      </c>
      <c r="K48" s="16">
        <v>183</v>
      </c>
      <c r="L48" s="4">
        <v>18.099299999999999</v>
      </c>
      <c r="M48" s="4">
        <v>10.19</v>
      </c>
      <c r="N48" s="16">
        <v>177.67</v>
      </c>
      <c r="O48" s="16">
        <v>2665</v>
      </c>
      <c r="P48" s="6">
        <f t="shared" si="0"/>
        <v>2362.5</v>
      </c>
      <c r="Q48">
        <f t="shared" si="1"/>
        <v>2887.5</v>
      </c>
      <c r="R48">
        <f t="shared" si="2"/>
        <v>2745</v>
      </c>
    </row>
    <row r="49" spans="1:18" ht="5.0999999999999996" customHeight="1" x14ac:dyDescent="0.25">
      <c r="A49" s="27" t="s">
        <v>16</v>
      </c>
      <c r="B49" s="48" t="s">
        <v>16</v>
      </c>
      <c r="C49" s="49"/>
      <c r="D49" s="49"/>
      <c r="E49" s="19" t="s">
        <v>16</v>
      </c>
      <c r="F49" s="12" t="s">
        <v>16</v>
      </c>
      <c r="G49" s="19" t="s">
        <v>16</v>
      </c>
      <c r="H49" s="19" t="s">
        <v>16</v>
      </c>
      <c r="I49" s="15" t="s">
        <v>16</v>
      </c>
      <c r="J49" s="13" t="s">
        <v>16</v>
      </c>
      <c r="K49" s="24" t="s">
        <v>16</v>
      </c>
      <c r="L49" s="13" t="s">
        <v>16</v>
      </c>
      <c r="M49" s="15" t="s">
        <v>16</v>
      </c>
      <c r="N49" s="15" t="s">
        <v>16</v>
      </c>
      <c r="O49" s="19" t="s">
        <v>16</v>
      </c>
      <c r="P49" s="6" t="e">
        <f t="shared" si="0"/>
        <v>#VALUE!</v>
      </c>
      <c r="Q49" t="e">
        <f t="shared" si="1"/>
        <v>#VALUE!</v>
      </c>
      <c r="R49" t="e">
        <f t="shared" si="2"/>
        <v>#VALUE!</v>
      </c>
    </row>
    <row r="50" spans="1:18" ht="39.950000000000003" customHeight="1" x14ac:dyDescent="0.25">
      <c r="A50" s="23">
        <v>18</v>
      </c>
      <c r="B50" s="39" t="s">
        <v>37</v>
      </c>
      <c r="C50" s="40"/>
      <c r="D50" s="40"/>
      <c r="E50" s="28" t="s">
        <v>16</v>
      </c>
      <c r="F50" s="4" t="s">
        <v>76</v>
      </c>
      <c r="G50" s="4" t="s">
        <v>60</v>
      </c>
      <c r="H50" s="4" t="s">
        <v>55</v>
      </c>
      <c r="I50" s="16">
        <v>305.10000000000002</v>
      </c>
      <c r="J50" s="16">
        <v>372.9</v>
      </c>
      <c r="K50" s="16">
        <v>355</v>
      </c>
      <c r="L50" s="4">
        <v>35.136099999999999</v>
      </c>
      <c r="M50" s="4">
        <v>10.199999999999999</v>
      </c>
      <c r="N50" s="16">
        <v>344.33</v>
      </c>
      <c r="O50" s="16">
        <v>344.33</v>
      </c>
      <c r="P50" s="6">
        <f t="shared" si="0"/>
        <v>305.10000000000002</v>
      </c>
      <c r="Q50">
        <f t="shared" si="1"/>
        <v>372.9</v>
      </c>
      <c r="R50">
        <f t="shared" si="2"/>
        <v>355</v>
      </c>
    </row>
    <row r="51" spans="1:18" ht="5.0999999999999996" customHeight="1" x14ac:dyDescent="0.25">
      <c r="A51" s="27" t="s">
        <v>16</v>
      </c>
      <c r="B51" s="48" t="s">
        <v>16</v>
      </c>
      <c r="C51" s="49"/>
      <c r="D51" s="49"/>
      <c r="E51" s="19" t="s">
        <v>16</v>
      </c>
      <c r="F51" s="12" t="s">
        <v>16</v>
      </c>
      <c r="G51" s="19" t="s">
        <v>60</v>
      </c>
      <c r="H51" s="19" t="s">
        <v>16</v>
      </c>
      <c r="I51" s="15" t="s">
        <v>16</v>
      </c>
      <c r="J51" s="13" t="s">
        <v>16</v>
      </c>
      <c r="K51" s="24" t="s">
        <v>16</v>
      </c>
      <c r="L51" s="13" t="s">
        <v>16</v>
      </c>
      <c r="M51" s="15" t="s">
        <v>16</v>
      </c>
      <c r="N51" s="15" t="s">
        <v>16</v>
      </c>
      <c r="O51" s="19" t="s">
        <v>16</v>
      </c>
      <c r="P51" s="6" t="e">
        <f t="shared" si="0"/>
        <v>#VALUE!</v>
      </c>
      <c r="Q51" t="e">
        <f t="shared" si="1"/>
        <v>#VALUE!</v>
      </c>
      <c r="R51" t="e">
        <f t="shared" si="2"/>
        <v>#VALUE!</v>
      </c>
    </row>
    <row r="52" spans="1:18" ht="39.950000000000003" customHeight="1" x14ac:dyDescent="0.25">
      <c r="A52" s="23">
        <v>19</v>
      </c>
      <c r="B52" s="39" t="s">
        <v>38</v>
      </c>
      <c r="C52" s="40"/>
      <c r="D52" s="40"/>
      <c r="E52" s="28" t="s">
        <v>16</v>
      </c>
      <c r="F52" s="4" t="s">
        <v>77</v>
      </c>
      <c r="G52" s="4" t="s">
        <v>60</v>
      </c>
      <c r="H52" s="4" t="s">
        <v>56</v>
      </c>
      <c r="I52" s="16">
        <v>350.1</v>
      </c>
      <c r="J52" s="16">
        <v>427.9</v>
      </c>
      <c r="K52" s="16">
        <v>408</v>
      </c>
      <c r="L52" s="4">
        <v>40.417099999999998</v>
      </c>
      <c r="M52" s="4">
        <v>10.220000000000001</v>
      </c>
      <c r="N52" s="16">
        <v>395.33</v>
      </c>
      <c r="O52" s="16">
        <v>3162.67</v>
      </c>
      <c r="P52" s="6">
        <f t="shared" si="0"/>
        <v>2800.8</v>
      </c>
      <c r="Q52">
        <f t="shared" si="1"/>
        <v>3423.2</v>
      </c>
      <c r="R52">
        <f t="shared" si="2"/>
        <v>3264</v>
      </c>
    </row>
    <row r="53" spans="1:18" ht="5.0999999999999996" customHeight="1" x14ac:dyDescent="0.25">
      <c r="A53" s="27" t="s">
        <v>16</v>
      </c>
      <c r="B53" s="48" t="s">
        <v>16</v>
      </c>
      <c r="C53" s="49"/>
      <c r="D53" s="49"/>
      <c r="E53" s="19" t="s">
        <v>16</v>
      </c>
      <c r="F53" s="12" t="s">
        <v>16</v>
      </c>
      <c r="G53" s="19" t="s">
        <v>16</v>
      </c>
      <c r="H53" s="19" t="s">
        <v>16</v>
      </c>
      <c r="I53" s="15" t="s">
        <v>16</v>
      </c>
      <c r="J53" s="13" t="s">
        <v>16</v>
      </c>
      <c r="K53" s="24" t="s">
        <v>16</v>
      </c>
      <c r="L53" s="13" t="s">
        <v>16</v>
      </c>
      <c r="M53" s="15" t="s">
        <v>16</v>
      </c>
      <c r="N53" s="15" t="s">
        <v>16</v>
      </c>
      <c r="O53" s="19" t="s">
        <v>16</v>
      </c>
      <c r="P53" s="6" t="e">
        <f t="shared" si="0"/>
        <v>#VALUE!</v>
      </c>
      <c r="Q53" t="e">
        <f t="shared" si="1"/>
        <v>#VALUE!</v>
      </c>
      <c r="R53" t="e">
        <f t="shared" si="2"/>
        <v>#VALUE!</v>
      </c>
    </row>
    <row r="54" spans="1:18" ht="39.950000000000003" customHeight="1" x14ac:dyDescent="0.25">
      <c r="A54" s="23">
        <v>20</v>
      </c>
      <c r="B54" s="39" t="s">
        <v>39</v>
      </c>
      <c r="C54" s="40"/>
      <c r="D54" s="40"/>
      <c r="E54" s="28" t="s">
        <v>16</v>
      </c>
      <c r="F54" s="4" t="s">
        <v>77</v>
      </c>
      <c r="G54" s="4" t="s">
        <v>60</v>
      </c>
      <c r="H54" s="4" t="s">
        <v>57</v>
      </c>
      <c r="I54" s="16">
        <v>389</v>
      </c>
      <c r="J54" s="16">
        <v>427.9</v>
      </c>
      <c r="K54" s="16">
        <v>408</v>
      </c>
      <c r="L54" s="4">
        <v>19.451699999999999</v>
      </c>
      <c r="M54" s="4">
        <v>4.76</v>
      </c>
      <c r="N54" s="16">
        <v>408.3</v>
      </c>
      <c r="O54" s="16">
        <v>816.6</v>
      </c>
      <c r="P54" s="6">
        <f t="shared" si="0"/>
        <v>778</v>
      </c>
      <c r="Q54">
        <f t="shared" si="1"/>
        <v>855.8</v>
      </c>
      <c r="R54">
        <f t="shared" si="2"/>
        <v>816</v>
      </c>
    </row>
    <row r="55" spans="1:18" ht="5.0999999999999996" customHeight="1" x14ac:dyDescent="0.25">
      <c r="A55" s="27" t="s">
        <v>16</v>
      </c>
      <c r="B55" s="48" t="s">
        <v>16</v>
      </c>
      <c r="C55" s="49"/>
      <c r="D55" s="49"/>
      <c r="E55" s="19" t="s">
        <v>16</v>
      </c>
      <c r="F55" s="12" t="s">
        <v>16</v>
      </c>
      <c r="G55" s="19" t="s">
        <v>16</v>
      </c>
      <c r="H55" s="19" t="s">
        <v>16</v>
      </c>
      <c r="I55" s="15" t="s">
        <v>16</v>
      </c>
      <c r="J55" s="13" t="s">
        <v>16</v>
      </c>
      <c r="K55" s="24" t="s">
        <v>16</v>
      </c>
      <c r="L55" s="13" t="s">
        <v>16</v>
      </c>
      <c r="M55" s="15" t="s">
        <v>16</v>
      </c>
      <c r="N55" s="15" t="s">
        <v>16</v>
      </c>
      <c r="O55" s="19" t="s">
        <v>16</v>
      </c>
      <c r="P55" s="6" t="e">
        <f t="shared" si="0"/>
        <v>#VALUE!</v>
      </c>
      <c r="Q55" t="e">
        <f t="shared" si="1"/>
        <v>#VALUE!</v>
      </c>
      <c r="R55" t="e">
        <f t="shared" si="2"/>
        <v>#VALUE!</v>
      </c>
    </row>
    <row r="56" spans="1:18" ht="39.950000000000003" customHeight="1" x14ac:dyDescent="0.25">
      <c r="A56" s="23">
        <v>21</v>
      </c>
      <c r="B56" s="39" t="s">
        <v>40</v>
      </c>
      <c r="C56" s="40"/>
      <c r="D56" s="40"/>
      <c r="E56" s="28" t="s">
        <v>16</v>
      </c>
      <c r="F56" s="4" t="s">
        <v>77</v>
      </c>
      <c r="G56" s="4" t="s">
        <v>60</v>
      </c>
      <c r="H56" s="4" t="s">
        <v>56</v>
      </c>
      <c r="I56" s="16">
        <v>269.10000000000002</v>
      </c>
      <c r="J56" s="16">
        <v>328.9</v>
      </c>
      <c r="K56" s="16">
        <v>313</v>
      </c>
      <c r="L56" s="4">
        <v>30.973299999999998</v>
      </c>
      <c r="M56" s="4">
        <v>10.199999999999999</v>
      </c>
      <c r="N56" s="16">
        <v>303.67</v>
      </c>
      <c r="O56" s="16">
        <v>2429.33</v>
      </c>
      <c r="P56" s="6">
        <f t="shared" si="0"/>
        <v>2152.8000000000002</v>
      </c>
      <c r="Q56">
        <f t="shared" si="1"/>
        <v>2631.2</v>
      </c>
      <c r="R56">
        <f t="shared" si="2"/>
        <v>2504</v>
      </c>
    </row>
    <row r="57" spans="1:18" ht="5.0999999999999996" customHeight="1" x14ac:dyDescent="0.25">
      <c r="A57" s="27" t="s">
        <v>16</v>
      </c>
      <c r="B57" s="48" t="s">
        <v>16</v>
      </c>
      <c r="C57" s="49"/>
      <c r="D57" s="49"/>
      <c r="E57" s="19" t="s">
        <v>16</v>
      </c>
      <c r="F57" s="12" t="s">
        <v>16</v>
      </c>
      <c r="G57" s="19" t="s">
        <v>16</v>
      </c>
      <c r="H57" s="19" t="s">
        <v>16</v>
      </c>
      <c r="I57" s="15" t="s">
        <v>16</v>
      </c>
      <c r="J57" s="13" t="s">
        <v>16</v>
      </c>
      <c r="K57" s="24" t="s">
        <v>16</v>
      </c>
      <c r="L57" s="13" t="s">
        <v>16</v>
      </c>
      <c r="M57" s="15" t="s">
        <v>16</v>
      </c>
      <c r="N57" s="15" t="s">
        <v>16</v>
      </c>
      <c r="O57" s="19" t="s">
        <v>16</v>
      </c>
      <c r="P57" s="6" t="e">
        <f t="shared" si="0"/>
        <v>#VALUE!</v>
      </c>
      <c r="Q57" t="e">
        <f t="shared" si="1"/>
        <v>#VALUE!</v>
      </c>
      <c r="R57" t="e">
        <f t="shared" si="2"/>
        <v>#VALUE!</v>
      </c>
    </row>
    <row r="58" spans="1:18" ht="39.950000000000003" customHeight="1" x14ac:dyDescent="0.25">
      <c r="A58" s="23">
        <v>22</v>
      </c>
      <c r="B58" s="39" t="s">
        <v>41</v>
      </c>
      <c r="C58" s="40"/>
      <c r="D58" s="40"/>
      <c r="E58" s="28" t="s">
        <v>16</v>
      </c>
      <c r="F58" s="4" t="s">
        <v>70</v>
      </c>
      <c r="G58" s="4" t="s">
        <v>60</v>
      </c>
      <c r="H58" s="4" t="s">
        <v>50</v>
      </c>
      <c r="I58" s="16">
        <v>233.1</v>
      </c>
      <c r="J58" s="16">
        <v>284.89999999999998</v>
      </c>
      <c r="K58" s="16">
        <v>271</v>
      </c>
      <c r="L58" s="4">
        <v>26.810600000000001</v>
      </c>
      <c r="M58" s="4">
        <v>10.19</v>
      </c>
      <c r="N58" s="16">
        <v>263</v>
      </c>
      <c r="O58" s="16">
        <v>2630</v>
      </c>
      <c r="P58" s="6">
        <f t="shared" si="0"/>
        <v>2331</v>
      </c>
      <c r="Q58">
        <f t="shared" si="1"/>
        <v>2849</v>
      </c>
      <c r="R58">
        <f t="shared" si="2"/>
        <v>2710</v>
      </c>
    </row>
    <row r="59" spans="1:18" ht="5.0999999999999996" customHeight="1" x14ac:dyDescent="0.25">
      <c r="A59" s="27" t="s">
        <v>16</v>
      </c>
      <c r="B59" s="48" t="s">
        <v>16</v>
      </c>
      <c r="C59" s="49"/>
      <c r="D59" s="49"/>
      <c r="E59" s="19" t="s">
        <v>16</v>
      </c>
      <c r="F59" s="12" t="s">
        <v>16</v>
      </c>
      <c r="G59" s="19" t="s">
        <v>16</v>
      </c>
      <c r="H59" s="19" t="s">
        <v>16</v>
      </c>
      <c r="I59" s="15" t="s">
        <v>16</v>
      </c>
      <c r="J59" s="13" t="s">
        <v>16</v>
      </c>
      <c r="K59" s="24" t="s">
        <v>16</v>
      </c>
      <c r="L59" s="13" t="s">
        <v>16</v>
      </c>
      <c r="M59" s="15" t="s">
        <v>16</v>
      </c>
      <c r="N59" s="15" t="s">
        <v>16</v>
      </c>
      <c r="O59" s="19" t="s">
        <v>16</v>
      </c>
      <c r="P59" s="6" t="e">
        <f t="shared" si="0"/>
        <v>#VALUE!</v>
      </c>
      <c r="Q59" t="e">
        <f t="shared" si="1"/>
        <v>#VALUE!</v>
      </c>
      <c r="R59" t="e">
        <f t="shared" si="2"/>
        <v>#VALUE!</v>
      </c>
    </row>
    <row r="60" spans="1:18" ht="39.950000000000003" customHeight="1" x14ac:dyDescent="0.25">
      <c r="A60" s="23">
        <v>23</v>
      </c>
      <c r="B60" s="39" t="s">
        <v>42</v>
      </c>
      <c r="C60" s="40"/>
      <c r="D60" s="40"/>
      <c r="E60" s="28" t="s">
        <v>16</v>
      </c>
      <c r="F60" s="4" t="s">
        <v>70</v>
      </c>
      <c r="G60" s="4" t="s">
        <v>60</v>
      </c>
      <c r="H60" s="4" t="s">
        <v>50</v>
      </c>
      <c r="I60" s="16">
        <v>271.8</v>
      </c>
      <c r="J60" s="16">
        <v>332.2</v>
      </c>
      <c r="K60" s="16">
        <v>317</v>
      </c>
      <c r="L60" s="4">
        <v>31.417200000000001</v>
      </c>
      <c r="M60" s="4">
        <v>10.23</v>
      </c>
      <c r="N60" s="16">
        <v>307</v>
      </c>
      <c r="O60" s="16">
        <v>3070</v>
      </c>
      <c r="P60" s="6">
        <f t="shared" si="0"/>
        <v>2718</v>
      </c>
      <c r="Q60">
        <f t="shared" si="1"/>
        <v>3322</v>
      </c>
      <c r="R60">
        <f t="shared" si="2"/>
        <v>3170</v>
      </c>
    </row>
    <row r="61" spans="1:18" ht="5.0999999999999996" customHeight="1" x14ac:dyDescent="0.25">
      <c r="A61" s="27" t="s">
        <v>16</v>
      </c>
      <c r="B61" s="48" t="s">
        <v>16</v>
      </c>
      <c r="C61" s="49"/>
      <c r="D61" s="49"/>
      <c r="E61" s="19" t="s">
        <v>16</v>
      </c>
      <c r="F61" s="12" t="s">
        <v>16</v>
      </c>
      <c r="G61" s="19" t="s">
        <v>16</v>
      </c>
      <c r="H61" s="19" t="s">
        <v>16</v>
      </c>
      <c r="I61" s="15" t="s">
        <v>16</v>
      </c>
      <c r="J61" s="13" t="s">
        <v>16</v>
      </c>
      <c r="K61" s="24" t="s">
        <v>16</v>
      </c>
      <c r="L61" s="13" t="s">
        <v>16</v>
      </c>
      <c r="M61" s="15" t="s">
        <v>16</v>
      </c>
      <c r="N61" s="15" t="s">
        <v>16</v>
      </c>
      <c r="O61" s="19" t="s">
        <v>16</v>
      </c>
      <c r="P61" s="6" t="e">
        <f t="shared" si="0"/>
        <v>#VALUE!</v>
      </c>
      <c r="Q61" t="e">
        <f t="shared" si="1"/>
        <v>#VALUE!</v>
      </c>
      <c r="R61" t="e">
        <f t="shared" si="2"/>
        <v>#VALUE!</v>
      </c>
    </row>
    <row r="62" spans="1:18" ht="39.950000000000003" customHeight="1" x14ac:dyDescent="0.25">
      <c r="A62" s="23">
        <v>24</v>
      </c>
      <c r="B62" s="39" t="s">
        <v>43</v>
      </c>
      <c r="C62" s="40"/>
      <c r="D62" s="40"/>
      <c r="E62" s="28" t="s">
        <v>16</v>
      </c>
      <c r="F62" s="4" t="s">
        <v>78</v>
      </c>
      <c r="G62" s="4" t="s">
        <v>60</v>
      </c>
      <c r="H62" s="4" t="s">
        <v>53</v>
      </c>
      <c r="I62" s="16">
        <v>32.4</v>
      </c>
      <c r="J62" s="16">
        <v>39.6</v>
      </c>
      <c r="K62" s="16">
        <v>37</v>
      </c>
      <c r="L62" s="4">
        <v>3.6459999999999999</v>
      </c>
      <c r="M62" s="4">
        <v>10.039999999999999</v>
      </c>
      <c r="N62" s="16">
        <v>36.33</v>
      </c>
      <c r="O62" s="16">
        <v>1090</v>
      </c>
      <c r="P62" s="6">
        <f t="shared" si="0"/>
        <v>972</v>
      </c>
      <c r="Q62">
        <f t="shared" si="1"/>
        <v>1188</v>
      </c>
      <c r="R62">
        <f t="shared" si="2"/>
        <v>1110</v>
      </c>
    </row>
    <row r="63" spans="1:18" ht="5.0999999999999996" customHeight="1" x14ac:dyDescent="0.25">
      <c r="A63" s="27" t="s">
        <v>16</v>
      </c>
      <c r="B63" s="48" t="s">
        <v>16</v>
      </c>
      <c r="C63" s="49"/>
      <c r="D63" s="49"/>
      <c r="E63" s="19" t="s">
        <v>16</v>
      </c>
      <c r="F63" s="12" t="s">
        <v>16</v>
      </c>
      <c r="G63" s="19" t="s">
        <v>16</v>
      </c>
      <c r="H63" s="19" t="s">
        <v>16</v>
      </c>
      <c r="I63" s="15" t="s">
        <v>16</v>
      </c>
      <c r="J63" s="13" t="s">
        <v>16</v>
      </c>
      <c r="K63" s="24" t="s">
        <v>16</v>
      </c>
      <c r="L63" s="13" t="s">
        <v>16</v>
      </c>
      <c r="M63" s="15" t="s">
        <v>16</v>
      </c>
      <c r="N63" s="15" t="s">
        <v>16</v>
      </c>
      <c r="O63" s="19" t="s">
        <v>16</v>
      </c>
      <c r="P63" s="6" t="e">
        <f t="shared" si="0"/>
        <v>#VALUE!</v>
      </c>
      <c r="Q63" t="e">
        <f t="shared" si="1"/>
        <v>#VALUE!</v>
      </c>
      <c r="R63" t="e">
        <f t="shared" si="2"/>
        <v>#VALUE!</v>
      </c>
    </row>
    <row r="64" spans="1:18" ht="39.950000000000003" customHeight="1" x14ac:dyDescent="0.25">
      <c r="A64" s="23">
        <v>25</v>
      </c>
      <c r="B64" s="39" t="s">
        <v>44</v>
      </c>
      <c r="C64" s="40"/>
      <c r="D64" s="40"/>
      <c r="E64" s="28" t="s">
        <v>16</v>
      </c>
      <c r="F64" s="4" t="s">
        <v>78</v>
      </c>
      <c r="G64" s="4" t="s">
        <v>60</v>
      </c>
      <c r="H64" s="4" t="s">
        <v>53</v>
      </c>
      <c r="I64" s="16">
        <v>35.1</v>
      </c>
      <c r="J64" s="16">
        <v>42.9</v>
      </c>
      <c r="K64" s="16">
        <v>40</v>
      </c>
      <c r="L64" s="4">
        <v>3.9424999999999999</v>
      </c>
      <c r="M64" s="4">
        <v>10.02</v>
      </c>
      <c r="N64" s="16">
        <v>39.33</v>
      </c>
      <c r="O64" s="16">
        <v>1180</v>
      </c>
      <c r="P64" s="6">
        <f t="shared" si="0"/>
        <v>1053</v>
      </c>
      <c r="Q64">
        <f t="shared" si="1"/>
        <v>1287</v>
      </c>
      <c r="R64">
        <f t="shared" si="2"/>
        <v>1200</v>
      </c>
    </row>
    <row r="65" spans="1:18" ht="5.0999999999999996" customHeight="1" x14ac:dyDescent="0.25">
      <c r="A65" s="27" t="s">
        <v>16</v>
      </c>
      <c r="B65" s="48" t="s">
        <v>16</v>
      </c>
      <c r="C65" s="49"/>
      <c r="D65" s="49"/>
      <c r="E65" s="19" t="s">
        <v>16</v>
      </c>
      <c r="F65" s="12" t="s">
        <v>16</v>
      </c>
      <c r="G65" s="19" t="s">
        <v>16</v>
      </c>
      <c r="H65" s="19" t="s">
        <v>16</v>
      </c>
      <c r="I65" s="15" t="s">
        <v>16</v>
      </c>
      <c r="J65" s="13" t="s">
        <v>16</v>
      </c>
      <c r="K65" s="24" t="s">
        <v>16</v>
      </c>
      <c r="L65" s="13" t="s">
        <v>16</v>
      </c>
      <c r="M65" s="15" t="s">
        <v>16</v>
      </c>
      <c r="N65" s="15" t="s">
        <v>16</v>
      </c>
      <c r="O65" s="19" t="s">
        <v>16</v>
      </c>
      <c r="P65" s="6" t="e">
        <f t="shared" si="0"/>
        <v>#VALUE!</v>
      </c>
      <c r="Q65" t="e">
        <f t="shared" si="1"/>
        <v>#VALUE!</v>
      </c>
      <c r="R65" t="e">
        <f t="shared" si="2"/>
        <v>#VALUE!</v>
      </c>
    </row>
    <row r="66" spans="1:18" ht="39.950000000000003" customHeight="1" x14ac:dyDescent="0.25">
      <c r="A66" s="23">
        <v>26</v>
      </c>
      <c r="B66" s="39" t="s">
        <v>45</v>
      </c>
      <c r="C66" s="40"/>
      <c r="D66" s="40"/>
      <c r="E66" s="28" t="s">
        <v>16</v>
      </c>
      <c r="F66" s="4" t="s">
        <v>67</v>
      </c>
      <c r="G66" s="4" t="s">
        <v>60</v>
      </c>
      <c r="H66" s="4" t="s">
        <v>51</v>
      </c>
      <c r="I66" s="16">
        <v>36</v>
      </c>
      <c r="J66" s="16">
        <v>39.6</v>
      </c>
      <c r="K66" s="16">
        <v>37</v>
      </c>
      <c r="L66" s="4">
        <v>1.8583000000000001</v>
      </c>
      <c r="M66" s="4">
        <v>4.95</v>
      </c>
      <c r="N66" s="16">
        <v>37.53</v>
      </c>
      <c r="O66" s="16">
        <v>5630</v>
      </c>
      <c r="P66" s="6">
        <f t="shared" si="0"/>
        <v>5400</v>
      </c>
      <c r="Q66">
        <f t="shared" si="1"/>
        <v>5940</v>
      </c>
      <c r="R66">
        <f t="shared" si="2"/>
        <v>5550</v>
      </c>
    </row>
    <row r="67" spans="1:18" ht="5.0999999999999996" customHeight="1" x14ac:dyDescent="0.25">
      <c r="A67" s="17"/>
      <c r="B67" s="7"/>
      <c r="C67" s="7"/>
      <c r="D67" s="7"/>
      <c r="E67" s="25"/>
      <c r="F67" s="18"/>
      <c r="G67" s="18"/>
      <c r="H67" s="18"/>
      <c r="I67" s="20"/>
      <c r="J67" s="20"/>
      <c r="K67" s="20"/>
      <c r="L67" s="18"/>
      <c r="M67" s="18"/>
      <c r="N67" s="20"/>
      <c r="O67" s="20"/>
      <c r="P67" s="6">
        <f t="shared" si="0"/>
        <v>0</v>
      </c>
      <c r="Q67">
        <f t="shared" si="1"/>
        <v>0</v>
      </c>
    </row>
    <row r="68" spans="1:18" ht="20.100000000000001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 t="s">
        <v>16</v>
      </c>
      <c r="L68" s="6"/>
      <c r="M68" s="6"/>
      <c r="N68" s="30" t="s">
        <v>14</v>
      </c>
      <c r="O68" s="29" t="s">
        <v>58</v>
      </c>
      <c r="P68" s="6">
        <f>P66+P64+P62+P60+P58+P56+P54+P52+P50+P48+P46+P44+P42+P40+P38+P36+P34+P32+P30+P28+P26+P24+P22+P20+P18+P16</f>
        <v>49056.299999999996</v>
      </c>
      <c r="Q68" s="6">
        <f>Q66+Q64+Q62+Q60+Q58+Q56+Q54+Q52+Q50+Q48+Q46+Q44+Q42+Q40+Q38+Q36+Q34+Q32+Q30+Q28+Q26+Q24+Q22+Q20+Q18+Q16</f>
        <v>58674.000000000007</v>
      </c>
      <c r="R68" s="6">
        <f>R66+R64+R62+R60+R58+R56+R54+R52+R50+R48+R46+R44+R42+R40+R38+R36+R34+R32+R30+R28+R26+R24+R22+R20+R18+R16</f>
        <v>55593</v>
      </c>
    </row>
    <row r="69" spans="1:18" ht="9.9499999999999993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21"/>
      <c r="O69" s="18"/>
    </row>
    <row r="70" spans="1:18" ht="24.75" customHeight="1" x14ac:dyDescent="0.25">
      <c r="A70" s="47" t="s">
        <v>59</v>
      </c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P70" s="6"/>
    </row>
    <row r="71" spans="1:18" ht="20.100000000000001" customHeight="1" x14ac:dyDescent="0.25">
      <c r="G71" s="6"/>
      <c r="H71" s="6"/>
      <c r="I71" s="6"/>
      <c r="J71" s="6"/>
      <c r="K71" s="6"/>
      <c r="L71" s="6"/>
      <c r="M71" s="6"/>
      <c r="N71" s="6"/>
      <c r="O71" s="6"/>
    </row>
  </sheetData>
  <mergeCells count="72">
    <mergeCell ref="B57:D57"/>
    <mergeCell ref="B63:D63"/>
    <mergeCell ref="B64:D64"/>
    <mergeCell ref="B65:D65"/>
    <mergeCell ref="B66:D66"/>
    <mergeCell ref="B58:D58"/>
    <mergeCell ref="B59:D59"/>
    <mergeCell ref="B60:D60"/>
    <mergeCell ref="B61:D61"/>
    <mergeCell ref="B62:D62"/>
    <mergeCell ref="B52:D52"/>
    <mergeCell ref="B53:D53"/>
    <mergeCell ref="B54:D54"/>
    <mergeCell ref="B55:D55"/>
    <mergeCell ref="B56:D56"/>
    <mergeCell ref="B47:D47"/>
    <mergeCell ref="B48:D48"/>
    <mergeCell ref="B49:D49"/>
    <mergeCell ref="B50:D50"/>
    <mergeCell ref="B51:D51"/>
    <mergeCell ref="B42:D42"/>
    <mergeCell ref="B43:D43"/>
    <mergeCell ref="B44:D44"/>
    <mergeCell ref="B45:D45"/>
    <mergeCell ref="B46:D46"/>
    <mergeCell ref="B37:D37"/>
    <mergeCell ref="B38:D38"/>
    <mergeCell ref="B39:D39"/>
    <mergeCell ref="B40:D40"/>
    <mergeCell ref="B41:D41"/>
    <mergeCell ref="B32:D32"/>
    <mergeCell ref="B33:D33"/>
    <mergeCell ref="B34:D34"/>
    <mergeCell ref="B35:D35"/>
    <mergeCell ref="B36:D36"/>
    <mergeCell ref="A70:M70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A1:O2"/>
    <mergeCell ref="D4:O4"/>
    <mergeCell ref="D6:O6"/>
    <mergeCell ref="F8:O8"/>
    <mergeCell ref="A9:O9"/>
    <mergeCell ref="A6:B6"/>
    <mergeCell ref="A8:B8"/>
    <mergeCell ref="I11:K11"/>
    <mergeCell ref="O12:O14"/>
    <mergeCell ref="A4:B4"/>
    <mergeCell ref="B12:D14"/>
    <mergeCell ref="B16:D16"/>
    <mergeCell ref="A12:A14"/>
    <mergeCell ref="E12:E14"/>
    <mergeCell ref="F12:F14"/>
    <mergeCell ref="G12:G14"/>
    <mergeCell ref="N12:N14"/>
    <mergeCell ref="H12:H14"/>
    <mergeCell ref="L12:L14"/>
    <mergeCell ref="M12:M14"/>
    <mergeCell ref="I12:K12"/>
  </mergeCells>
  <pageMargins left="0.25" right="0.25" top="0.75" bottom="0.75" header="0.3" footer="0.3"/>
  <pageSetup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Евсеева Мария Ивановна</cp:lastModifiedBy>
  <cp:lastPrinted>2026-04-24T01:33:26Z</cp:lastPrinted>
  <dcterms:created xsi:type="dcterms:W3CDTF">2025-08-27T13:07:43Z</dcterms:created>
  <dcterms:modified xsi:type="dcterms:W3CDTF">2026-06-03T13:45:47Z</dcterms:modified>
</cp:coreProperties>
</file>