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rya\Desktop\Березка 223-ФЗ\Гигрометры\"/>
    </mc:Choice>
  </mc:AlternateContent>
  <xr:revisionPtr revIDLastSave="0" documentId="13_ncr:1_{73D6FD64-C38D-45EB-A288-1792E2F66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1" i="1"/>
  <c r="L10" i="1"/>
  <c r="M10" i="1"/>
  <c r="N10" i="1"/>
  <c r="O10" i="1"/>
  <c r="F12" i="1"/>
</calcChain>
</file>

<file path=xl/sharedStrings.xml><?xml version="1.0" encoding="utf-8"?>
<sst xmlns="http://schemas.openxmlformats.org/spreadsheetml/2006/main" count="26" uniqueCount="23">
  <si>
    <t>№ п/п</t>
  </si>
  <si>
    <t xml:space="preserve">Наименование </t>
  </si>
  <si>
    <t>Ед. измерения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</si>
  <si>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</si>
  <si>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</si>
  <si>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</si>
  <si>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 xml:space="preserve">Средняя цена, руб. </t>
  </si>
  <si>
    <t>среднее квадратичное отклонение</t>
  </si>
  <si>
    <t>коэффициент вариации цен V (%)                    (не должен превышать 33%)</t>
  </si>
  <si>
    <t>Примечание</t>
  </si>
  <si>
    <t>цена за ед., руб.</t>
  </si>
  <si>
    <t>шт</t>
  </si>
  <si>
    <t>Начальная (максимальная) цена контракта составляет</t>
  </si>
  <si>
    <t>Итого</t>
  </si>
  <si>
    <t>общая цена, руб.</t>
  </si>
  <si>
    <t>ОКПД2</t>
  </si>
  <si>
    <r>
      <t xml:space="preserve">Предложение № б/н               (Коммерческое предложение           от 21.01.2025 </t>
    </r>
    <r>
      <rPr>
        <b/>
        <sz val="11"/>
        <rFont val="Times New Roman"/>
        <family val="1"/>
        <charset val="204"/>
      </rPr>
      <t>)</t>
    </r>
  </si>
  <si>
    <t>цена за ед. , руб.</t>
  </si>
  <si>
    <t>цена за ед , руб.</t>
  </si>
  <si>
    <t>Предложение №          Коммерческое предложение  от )</t>
  </si>
  <si>
    <r>
      <t xml:space="preserve">Предложение №              (Коммерческое предложение           от  </t>
    </r>
    <r>
      <rPr>
        <b/>
        <sz val="11"/>
        <rFont val="Times New Roman"/>
        <family val="1"/>
        <charset val="204"/>
      </rPr>
      <t>)</t>
    </r>
  </si>
  <si>
    <t>Закупка гигрометров</t>
  </si>
  <si>
    <t xml:space="preserve">Расчет начальной (максимальной) цены договора методом сопостовимых рыночных цен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</si>
</sst>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4" fontId="8" fillId="0" borderId="0" xfId="1" applyNumberFormat="1" applyFont="1" applyAlignment="1">
      <alignment vertical="top" wrapText="1"/>
    </xf>
    <xf numFmtId="0" fontId="10" fillId="0" borderId="0" xfId="0" applyFont="1"/>
    <xf numFmtId="0" fontId="0" fillId="0" borderId="0" xfId="0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65" fontId="10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8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9"/>
  <sheetViews>
    <sheetView tabSelected="1" workbookViewId="0">
      <selection activeCell="A2" sqref="A2:O5"/>
    </sheetView>
  </sheetViews>
  <sheetFormatPr defaultRowHeight="15" x14ac:dyDescent="0.25"/>
  <cols>
    <col min="1" max="1" width="6.85546875" customWidth="1"/>
    <col min="2" max="2" width="13.42578125" customWidth="1"/>
    <col min="3" max="3" width="25.85546875" customWidth="1"/>
    <col min="4" max="4" width="10.85546875" customWidth="1"/>
    <col min="5" max="5" width="9.140625" customWidth="1"/>
    <col min="6" max="6" width="15.7109375" customWidth="1"/>
    <col min="7" max="7" width="16.85546875" customWidth="1"/>
    <col min="8" max="8" width="16.85546875" hidden="1" customWidth="1"/>
    <col min="9" max="9" width="15.85546875" customWidth="1"/>
    <col min="10" max="10" width="1.140625" customWidth="1"/>
    <col min="11" max="11" width="14.7109375" customWidth="1"/>
    <col min="12" max="12" width="15" customWidth="1"/>
    <col min="13" max="13" width="15.140625" customWidth="1"/>
    <col min="14" max="14" width="16.140625" customWidth="1"/>
    <col min="15" max="15" width="14.42578125" customWidth="1"/>
  </cols>
  <sheetData>
    <row r="2" spans="1:15" x14ac:dyDescent="0.25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6" customHeight="1" x14ac:dyDescent="0.25">
      <c r="A6" s="1"/>
      <c r="B6" s="21"/>
      <c r="C6" s="2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</row>
    <row r="7" spans="1:15" ht="43.15" customHeight="1" x14ac:dyDescent="0.25">
      <c r="A7" s="46" t="s">
        <v>0</v>
      </c>
      <c r="B7" s="47" t="s">
        <v>15</v>
      </c>
      <c r="C7" s="46" t="s">
        <v>1</v>
      </c>
      <c r="D7" s="46" t="s">
        <v>2</v>
      </c>
      <c r="E7" s="46" t="s">
        <v>3</v>
      </c>
      <c r="F7" s="46" t="s">
        <v>4</v>
      </c>
      <c r="G7" s="46"/>
      <c r="H7" s="46"/>
      <c r="I7" s="46"/>
      <c r="J7" s="46"/>
      <c r="K7" s="46" t="s">
        <v>5</v>
      </c>
      <c r="L7" s="46"/>
      <c r="M7" s="46"/>
      <c r="N7" s="46"/>
      <c r="O7" s="46"/>
    </row>
    <row r="8" spans="1:15" ht="66" customHeight="1" x14ac:dyDescent="0.25">
      <c r="A8" s="46"/>
      <c r="B8" s="48"/>
      <c r="C8" s="46"/>
      <c r="D8" s="46"/>
      <c r="E8" s="46"/>
      <c r="F8" s="3" t="s">
        <v>19</v>
      </c>
      <c r="G8" s="3" t="s">
        <v>20</v>
      </c>
      <c r="H8" s="3" t="s">
        <v>16</v>
      </c>
      <c r="I8" s="3" t="s">
        <v>20</v>
      </c>
      <c r="J8" s="3"/>
      <c r="K8" s="39" t="s">
        <v>6</v>
      </c>
      <c r="L8" s="40"/>
      <c r="M8" s="41" t="s">
        <v>7</v>
      </c>
      <c r="N8" s="41" t="s">
        <v>8</v>
      </c>
      <c r="O8" s="42" t="s">
        <v>9</v>
      </c>
    </row>
    <row r="9" spans="1:15" ht="36" customHeight="1" x14ac:dyDescent="0.25">
      <c r="A9" s="46"/>
      <c r="B9" s="49"/>
      <c r="C9" s="47"/>
      <c r="D9" s="46"/>
      <c r="E9" s="46"/>
      <c r="F9" s="3" t="s">
        <v>17</v>
      </c>
      <c r="G9" s="3" t="s">
        <v>18</v>
      </c>
      <c r="H9" s="3" t="s">
        <v>18</v>
      </c>
      <c r="I9" s="3" t="s">
        <v>18</v>
      </c>
      <c r="J9" s="3"/>
      <c r="K9" s="3" t="s">
        <v>10</v>
      </c>
      <c r="L9" s="3" t="s">
        <v>14</v>
      </c>
      <c r="M9" s="41"/>
      <c r="N9" s="41"/>
      <c r="O9" s="42"/>
    </row>
    <row r="10" spans="1:15" s="15" customFormat="1" x14ac:dyDescent="0.25">
      <c r="A10" s="5">
        <v>1</v>
      </c>
      <c r="B10" s="24"/>
      <c r="C10" s="22" t="s">
        <v>21</v>
      </c>
      <c r="D10" s="6" t="s">
        <v>11</v>
      </c>
      <c r="E10" s="4">
        <v>45</v>
      </c>
      <c r="F10" s="7">
        <v>1960</v>
      </c>
      <c r="G10" s="7">
        <v>2156</v>
      </c>
      <c r="H10" s="7"/>
      <c r="I10" s="7">
        <v>2254</v>
      </c>
      <c r="J10" s="7"/>
      <c r="K10" s="7">
        <f>ROUND(((F10+G10++I10)/3),2)</f>
        <v>2123.33</v>
      </c>
      <c r="L10" s="7">
        <f>K10*E10</f>
        <v>95549.849999999991</v>
      </c>
      <c r="M10" s="8">
        <f>SQRT(VAR(F10,G10,J10))</f>
        <v>138.59292911256333</v>
      </c>
      <c r="N10" s="9">
        <f t="shared" ref="N10" si="0">M10/K10</f>
        <v>6.5271497653479837E-2</v>
      </c>
      <c r="O10" s="10" t="str">
        <f t="shared" ref="O10" si="1">IF(N10&lt;33%,"однороден",IF(N10&gt;33%,"неоднороден"))</f>
        <v>однороден</v>
      </c>
    </row>
    <row r="11" spans="1:15" ht="21" customHeight="1" x14ac:dyDescent="0.25">
      <c r="A11" s="19"/>
      <c r="B11" s="19" t="s">
        <v>13</v>
      </c>
      <c r="C11" s="19"/>
      <c r="D11" s="19"/>
      <c r="E11" s="19"/>
      <c r="F11" s="16"/>
      <c r="G11" s="17"/>
      <c r="H11" s="17"/>
      <c r="I11" s="17"/>
      <c r="J11" s="18"/>
      <c r="K11" s="18"/>
      <c r="L11" s="23">
        <f>SUM(K10*E10)</f>
        <v>95549.849999999991</v>
      </c>
      <c r="M11" s="18"/>
      <c r="N11" s="18"/>
      <c r="O11" s="18"/>
    </row>
    <row r="12" spans="1:15" ht="15.75" x14ac:dyDescent="0.25">
      <c r="A12" s="34" t="s">
        <v>12</v>
      </c>
      <c r="B12" s="34"/>
      <c r="C12" s="34"/>
      <c r="D12" s="34"/>
      <c r="E12" s="34"/>
      <c r="F12" s="20">
        <f>L11</f>
        <v>95549.849999999991</v>
      </c>
      <c r="G12" s="12"/>
      <c r="H12" s="12"/>
      <c r="I12" s="12"/>
      <c r="J12" s="11"/>
      <c r="K12" s="11"/>
      <c r="L12" s="11"/>
      <c r="M12" s="11"/>
      <c r="N12" s="11"/>
      <c r="O12" s="11"/>
    </row>
    <row r="13" spans="1:15" ht="21.75" customHeight="1" x14ac:dyDescent="0.25">
      <c r="A13" s="35"/>
      <c r="B13" s="35"/>
      <c r="C13" s="35"/>
      <c r="D13" s="35"/>
      <c r="E13" s="35"/>
      <c r="F13" s="35"/>
      <c r="G13" s="13"/>
      <c r="H13" s="13"/>
      <c r="I13" s="13"/>
      <c r="J13" s="36"/>
      <c r="K13" s="36"/>
      <c r="L13" s="14"/>
      <c r="M13" s="14"/>
      <c r="N13" s="14"/>
      <c r="O13" s="14"/>
    </row>
    <row r="14" spans="1:15" ht="15.75" x14ac:dyDescent="0.25">
      <c r="D14" s="25"/>
      <c r="E14" s="26"/>
      <c r="F14" s="26"/>
      <c r="G14" s="14"/>
      <c r="H14" s="14"/>
      <c r="I14" s="14"/>
    </row>
    <row r="15" spans="1:15" ht="15.75" x14ac:dyDescent="0.25">
      <c r="C15" s="27"/>
      <c r="D15" s="37"/>
      <c r="E15" s="37"/>
      <c r="F15" s="26"/>
      <c r="G15" s="14"/>
      <c r="H15" s="14"/>
      <c r="I15" s="14"/>
    </row>
    <row r="16" spans="1:15" ht="15.75" x14ac:dyDescent="0.25">
      <c r="A16" s="28"/>
      <c r="B16" s="28"/>
      <c r="C16" s="14"/>
      <c r="D16" s="25"/>
      <c r="E16" s="38"/>
      <c r="F16" s="38"/>
      <c r="G16" s="14"/>
      <c r="H16" s="14"/>
      <c r="I16" s="14"/>
    </row>
    <row r="17" spans="1:9" ht="15.75" x14ac:dyDescent="0.25">
      <c r="C17" s="14"/>
      <c r="D17" s="25"/>
      <c r="E17" s="31"/>
      <c r="F17" s="31"/>
      <c r="G17" s="14"/>
      <c r="H17" s="14"/>
      <c r="I17" s="14"/>
    </row>
    <row r="18" spans="1:9" ht="15.75" x14ac:dyDescent="0.25">
      <c r="A18" s="28"/>
      <c r="B18" s="28"/>
      <c r="C18" s="32"/>
      <c r="D18" s="30"/>
      <c r="E18" s="30"/>
      <c r="F18" s="26"/>
      <c r="G18" s="28"/>
      <c r="H18" s="28"/>
      <c r="I18" s="28"/>
    </row>
    <row r="19" spans="1:9" ht="37.5" customHeight="1" x14ac:dyDescent="0.25">
      <c r="A19" s="28"/>
      <c r="B19" s="28"/>
      <c r="C19" s="32"/>
      <c r="D19" s="33"/>
      <c r="E19" s="33"/>
      <c r="F19" s="29"/>
      <c r="G19" s="28"/>
      <c r="H19" s="28"/>
      <c r="I19" s="28"/>
    </row>
  </sheetData>
  <mergeCells count="21">
    <mergeCell ref="N8:N9"/>
    <mergeCell ref="O8:O9"/>
    <mergeCell ref="A2:O5"/>
    <mergeCell ref="D6:O6"/>
    <mergeCell ref="A7:A9"/>
    <mergeCell ref="C7:C9"/>
    <mergeCell ref="D7:D9"/>
    <mergeCell ref="E7:E9"/>
    <mergeCell ref="F7:J7"/>
    <mergeCell ref="K7:O7"/>
    <mergeCell ref="B7:B9"/>
    <mergeCell ref="J13:K13"/>
    <mergeCell ref="D15:E15"/>
    <mergeCell ref="E16:F16"/>
    <mergeCell ref="K8:L8"/>
    <mergeCell ref="M8:M9"/>
    <mergeCell ref="E17:F17"/>
    <mergeCell ref="C18:C19"/>
    <mergeCell ref="D19:E19"/>
    <mergeCell ref="A12:E12"/>
    <mergeCell ref="A13:F1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Svobodina SU</dc:creator>
  <cp:lastModifiedBy>Екатерина</cp:lastModifiedBy>
  <cp:lastPrinted>2025-04-04T12:57:16Z</cp:lastPrinted>
  <dcterms:created xsi:type="dcterms:W3CDTF">2024-09-11T19:24:16Z</dcterms:created>
  <dcterms:modified xsi:type="dcterms:W3CDTF">2026-07-02T11:49:07Z</dcterms:modified>
</cp:coreProperties>
</file>