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320" windowHeight="13740"/>
  </bookViews>
  <sheets>
    <sheet name="Лист1" sheetId="1" r:id="rId1"/>
    <sheet name="Лист2" sheetId="2" r:id="rId2"/>
    <sheet name="Лист3" sheetId="3" r:id="rId3"/>
  </sheets>
  <definedNames>
    <definedName name="OLE_LINK3" localSheetId="0">Лист1!#REF!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/>
  <c r="K17" s="1"/>
  <c r="L17" s="1"/>
  <c r="I16"/>
  <c r="J18"/>
  <c r="K18" s="1"/>
  <c r="L18" s="1"/>
  <c r="J19"/>
  <c r="K19" s="1"/>
  <c r="L19" s="1"/>
  <c r="I15"/>
  <c r="J16" l="1"/>
  <c r="K16" s="1"/>
  <c r="L16" s="1"/>
  <c r="B21"/>
  <c r="I17"/>
  <c r="I19"/>
  <c r="I18"/>
  <c r="J15" l="1"/>
  <c r="K15" s="1"/>
  <c r="L15" s="1"/>
</calcChain>
</file>

<file path=xl/sharedStrings.xml><?xml version="1.0" encoding="utf-8"?>
<sst xmlns="http://schemas.openxmlformats.org/spreadsheetml/2006/main" count="41" uniqueCount="37">
  <si>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</si>
  <si>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</si>
  <si>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</si>
  <si>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</si>
  <si>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</si>
  <si>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</si>
  <si>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</si>
  <si>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</si>
  <si>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</si>
  <si>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</si>
  <si>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</si>
  <si>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</si>
  <si>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</si>
  <si>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</si>
  <si>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</si>
  <si>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</si>
  <si>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</si>
  <si>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</si>
  <si>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</si>
  <si>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</si>
  <si>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</si>
  <si>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</si>
  <si>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</si>
  <si>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</si>
  <si>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 xml:space="preserve">Профнастил НС-35 (ПЭ 01-8017-0,45); 6л*6м; 12л*5м 
ОКПД 2: 24.33.20.000
</t>
  </si>
  <si>
    <t xml:space="preserve">Саморез 4,8*35 (по металлу) 
ОКПД 2: 25.94.12.190
</t>
  </si>
  <si>
    <t xml:space="preserve">Снегозадержатель трубчатый/ Оц. 3м 
ОКПД 2: 24.33.11.000
</t>
  </si>
  <si>
    <t xml:space="preserve">Торцевая планка 95х120 мм (ПЭ 01-8017-0,45); 2м
ОКПД 2: 24.33.11.000
</t>
  </si>
  <si>
    <t>Упаковка ОКПД 2: 22.22.19.190</t>
  </si>
  <si>
    <t>м2</t>
  </si>
  <si>
    <t>шт</t>
  </si>
  <si>
    <t>м</t>
  </si>
  <si>
    <t>457,17</t>
  </si>
  <si>
    <t>Исходя из вышеизложенного , цена предложенная Поставщиком №1 является наименьшей. Целесообразно заключить Государственный контракт на сумму  - 76 376 (Семьдесят шесть тысяч триста семьдесят шесть) рублей 27 копеек. с Поставщиком №1.</t>
  </si>
  <si>
    <t>1 поставщик Вх. № 492 э от 29.07.2026</t>
  </si>
  <si>
    <t>3 поставщик Вх. № 494 э от 29.07.2026</t>
  </si>
  <si>
    <t>2 поставщик Вх. № 493 э от 29.07.2026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</si>
</sst>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5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0" borderId="3" xfId="0" applyFont="1" applyBorder="1"/>
    <xf numFmtId="0" fontId="0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2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9" fillId="0" borderId="3" xfId="0" applyNumberFormat="1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12" fillId="0" borderId="4" xfId="2" applyFont="1" applyFill="1" applyBorder="1" applyAlignment="1" applyProtection="1">
      <alignment horizontal="center" vertical="center" wrapText="1"/>
    </xf>
    <xf numFmtId="0" fontId="12" fillId="0" borderId="5" xfId="2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/>
    <xf numFmtId="0" fontId="2" fillId="2" borderId="2" xfId="0" applyFont="1" applyFill="1" applyBorder="1" applyAlignment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topLeftCell="A7" zoomScaleNormal="90" zoomScaleSheetLayoutView="100" workbookViewId="0">
      <selection activeCell="F15" sqref="F15"/>
    </sheetView>
  </sheetViews>
  <sheetFormatPr defaultRowHeight="12.75"/>
  <cols>
    <col min="1" max="1" width="6.5703125" customWidth="1"/>
    <col min="2" max="2" width="33.42578125" style="16" customWidth="1"/>
    <col min="3" max="3" width="8" style="16" customWidth="1"/>
    <col min="4" max="5" width="9.140625" style="16"/>
    <col min="6" max="8" width="13" style="16" bestFit="1" customWidth="1"/>
    <col min="9" max="9" width="11" style="16" customWidth="1"/>
    <col min="10" max="10" width="14.140625" style="16" customWidth="1"/>
    <col min="11" max="11" width="8.7109375" customWidth="1"/>
  </cols>
  <sheetData>
    <row r="1" spans="1:12">
      <c r="A1" s="44" t="s">
        <v>22</v>
      </c>
      <c r="B1" s="44"/>
      <c r="C1" s="44"/>
      <c r="D1" s="44"/>
      <c r="E1" s="44"/>
      <c r="F1" s="44"/>
      <c r="G1" s="44"/>
      <c r="H1" s="44"/>
      <c r="I1" s="17"/>
      <c r="J1" s="18"/>
      <c r="K1" s="2"/>
    </row>
    <row r="2" spans="1:1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3"/>
    </row>
    <row r="3" spans="1:12">
      <c r="A3" s="46" t="s">
        <v>1</v>
      </c>
      <c r="B3" s="46"/>
      <c r="C3" s="46"/>
      <c r="D3" s="46"/>
      <c r="E3" s="46"/>
      <c r="F3" s="46"/>
      <c r="G3" s="46"/>
      <c r="H3" s="46"/>
      <c r="I3" s="17"/>
      <c r="J3" s="18"/>
      <c r="K3" s="2"/>
    </row>
    <row r="4" spans="1:12" ht="13.5" thickBot="1">
      <c r="A4" s="47" t="s">
        <v>21</v>
      </c>
      <c r="B4" s="19" t="s">
        <v>2</v>
      </c>
      <c r="C4" s="17" t="s">
        <v>3</v>
      </c>
      <c r="D4" s="17"/>
      <c r="E4" s="17"/>
      <c r="F4" s="17"/>
      <c r="G4" s="17"/>
      <c r="H4" s="17"/>
      <c r="I4" s="17"/>
      <c r="J4" s="18"/>
      <c r="K4" s="2"/>
    </row>
    <row r="5" spans="1:12" ht="15.75">
      <c r="A5" s="47"/>
      <c r="B5" s="20" t="s">
        <v>3</v>
      </c>
      <c r="C5" s="21" t="s">
        <v>4</v>
      </c>
      <c r="D5" s="17" t="s">
        <v>5</v>
      </c>
      <c r="E5" s="17"/>
      <c r="F5" s="17"/>
      <c r="G5" s="17"/>
      <c r="H5" s="17"/>
      <c r="I5" s="17"/>
      <c r="J5" s="18"/>
      <c r="K5" s="2"/>
    </row>
    <row r="6" spans="1:12">
      <c r="A6" s="51" t="s">
        <v>6</v>
      </c>
      <c r="B6" s="51"/>
      <c r="C6" s="51"/>
      <c r="D6" s="51"/>
      <c r="E6" s="51"/>
      <c r="F6" s="51"/>
      <c r="G6" s="51"/>
      <c r="H6" s="51"/>
      <c r="I6" s="17"/>
      <c r="J6" s="18"/>
      <c r="K6" s="2"/>
    </row>
    <row r="7" spans="1:12">
      <c r="A7" s="51" t="s">
        <v>7</v>
      </c>
      <c r="B7" s="51"/>
      <c r="C7" s="51"/>
      <c r="D7" s="51"/>
      <c r="E7" s="51"/>
      <c r="F7" s="51"/>
      <c r="G7" s="51"/>
      <c r="H7" s="51"/>
      <c r="I7" s="17"/>
      <c r="J7" s="18"/>
      <c r="K7" s="2"/>
    </row>
    <row r="8" spans="1:12">
      <c r="A8" s="51" t="s">
        <v>8</v>
      </c>
      <c r="B8" s="51"/>
      <c r="C8" s="51"/>
      <c r="D8" s="51"/>
      <c r="E8" s="51"/>
      <c r="F8" s="51"/>
      <c r="G8" s="51"/>
      <c r="H8" s="51"/>
      <c r="I8" s="17"/>
      <c r="J8" s="17"/>
      <c r="K8" s="1"/>
    </row>
    <row r="9" spans="1:12">
      <c r="A9" s="51" t="s">
        <v>9</v>
      </c>
      <c r="B9" s="51"/>
      <c r="C9" s="51"/>
      <c r="D9" s="51"/>
      <c r="E9" s="51"/>
      <c r="F9" s="51"/>
      <c r="G9" s="51"/>
      <c r="H9" s="51"/>
      <c r="I9" s="17"/>
      <c r="J9" s="17"/>
      <c r="K9" s="1"/>
    </row>
    <row r="10" spans="1:12">
      <c r="A10" s="4"/>
      <c r="B10" s="54" t="s">
        <v>10</v>
      </c>
      <c r="C10" s="55"/>
      <c r="D10" s="55"/>
      <c r="E10" s="55"/>
      <c r="F10" s="55"/>
      <c r="G10" s="55"/>
      <c r="H10" s="55"/>
      <c r="I10" s="56"/>
      <c r="J10" s="22"/>
      <c r="K10" s="5"/>
      <c r="L10" s="6"/>
    </row>
    <row r="11" spans="1:12">
      <c r="A11" s="57" t="s">
        <v>11</v>
      </c>
      <c r="B11" s="58"/>
      <c r="C11" s="58"/>
      <c r="D11" s="58"/>
      <c r="E11" s="58"/>
      <c r="F11" s="58"/>
      <c r="G11" s="58"/>
      <c r="H11" s="59"/>
      <c r="I11" s="48" t="s">
        <v>12</v>
      </c>
      <c r="J11" s="48" t="s">
        <v>13</v>
      </c>
      <c r="K11" s="61"/>
      <c r="L11" s="61" t="s">
        <v>14</v>
      </c>
    </row>
    <row r="12" spans="1:12" ht="12.75" customHeight="1">
      <c r="A12" s="64" t="s">
        <v>15</v>
      </c>
      <c r="B12" s="48" t="s">
        <v>16</v>
      </c>
      <c r="C12" s="48" t="s">
        <v>17</v>
      </c>
      <c r="D12" s="48" t="s">
        <v>18</v>
      </c>
      <c r="E12" s="48" t="s">
        <v>20</v>
      </c>
      <c r="F12" s="52" t="s">
        <v>34</v>
      </c>
      <c r="G12" s="52" t="s">
        <v>36</v>
      </c>
      <c r="H12" s="52" t="s">
        <v>35</v>
      </c>
      <c r="I12" s="49"/>
      <c r="J12" s="49"/>
      <c r="K12" s="62"/>
      <c r="L12" s="62"/>
    </row>
    <row r="13" spans="1:12" ht="114.75" customHeight="1">
      <c r="A13" s="65"/>
      <c r="B13" s="50"/>
      <c r="C13" s="50"/>
      <c r="D13" s="50"/>
      <c r="E13" s="50"/>
      <c r="F13" s="53"/>
      <c r="G13" s="53"/>
      <c r="H13" s="53"/>
      <c r="I13" s="50"/>
      <c r="J13" s="50"/>
      <c r="K13" s="63"/>
      <c r="L13" s="63"/>
    </row>
    <row r="14" spans="1:12">
      <c r="A14" s="7">
        <v>1</v>
      </c>
      <c r="B14" s="23">
        <v>2</v>
      </c>
      <c r="C14" s="24">
        <v>3</v>
      </c>
      <c r="D14" s="23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5">
        <v>10</v>
      </c>
      <c r="K14" s="8"/>
      <c r="L14" s="13">
        <v>11</v>
      </c>
    </row>
    <row r="15" spans="1:12" ht="45.75" customHeight="1">
      <c r="A15" s="7">
        <v>1</v>
      </c>
      <c r="B15" s="66" t="s">
        <v>24</v>
      </c>
      <c r="C15" s="68" t="s">
        <v>29</v>
      </c>
      <c r="D15" s="69">
        <v>101.73</v>
      </c>
      <c r="E15" s="70">
        <v>617.13</v>
      </c>
      <c r="F15" s="73">
        <v>581.4</v>
      </c>
      <c r="G15" s="74">
        <v>600</v>
      </c>
      <c r="H15" s="34">
        <v>670</v>
      </c>
      <c r="I15" s="28">
        <f>E15*D15</f>
        <v>62780.634900000005</v>
      </c>
      <c r="J15" s="29">
        <f t="shared" ref="J15:J19" si="0">(F15-E15)*(F15-E15)+(G15-E15)*(G15-E15)+(H15-E15)*(H15-E15)</f>
        <v>4365.306700000001</v>
      </c>
      <c r="K15" s="9">
        <f t="shared" ref="K15:K19" si="1">SQRT(J15/2)</f>
        <v>46.718875735616763</v>
      </c>
      <c r="L15" s="9">
        <f t="shared" ref="L15:L19" si="2">K15/E15*100</f>
        <v>7.570345913440728</v>
      </c>
    </row>
    <row r="16" spans="1:12" ht="28.5" customHeight="1">
      <c r="A16" s="7">
        <v>2</v>
      </c>
      <c r="B16" s="66" t="s">
        <v>25</v>
      </c>
      <c r="C16" s="68" t="s">
        <v>30</v>
      </c>
      <c r="D16" s="71">
        <v>300</v>
      </c>
      <c r="E16" s="72">
        <v>3.68</v>
      </c>
      <c r="F16" s="73">
        <v>3.6</v>
      </c>
      <c r="G16" s="75">
        <v>3.65</v>
      </c>
      <c r="H16" s="76">
        <v>3.8</v>
      </c>
      <c r="I16" s="28">
        <f t="shared" ref="I16:I19" si="3">E16*D16</f>
        <v>1104</v>
      </c>
      <c r="J16" s="29">
        <f t="shared" si="0"/>
        <v>2.1699999999999948E-2</v>
      </c>
      <c r="K16" s="9">
        <f t="shared" si="1"/>
        <v>0.10416333327999817</v>
      </c>
      <c r="L16" s="9">
        <f t="shared" si="2"/>
        <v>2.8305253608695158</v>
      </c>
    </row>
    <row r="17" spans="1:12" ht="48.75" customHeight="1">
      <c r="A17" s="7">
        <v>3</v>
      </c>
      <c r="B17" s="67" t="s">
        <v>26</v>
      </c>
      <c r="C17" s="68" t="s">
        <v>30</v>
      </c>
      <c r="D17" s="71">
        <v>3</v>
      </c>
      <c r="E17" s="72">
        <v>2876.67</v>
      </c>
      <c r="F17" s="73">
        <v>2810</v>
      </c>
      <c r="G17" s="75">
        <v>2920</v>
      </c>
      <c r="H17" s="76">
        <v>2900</v>
      </c>
      <c r="I17" s="28">
        <f t="shared" si="3"/>
        <v>8630.01</v>
      </c>
      <c r="J17" s="29">
        <f t="shared" si="0"/>
        <v>6866.6667000000007</v>
      </c>
      <c r="K17" s="9">
        <f t="shared" si="1"/>
        <v>58.594652913043184</v>
      </c>
      <c r="L17" s="9">
        <f t="shared" si="2"/>
        <v>2.0368917155267439</v>
      </c>
    </row>
    <row r="18" spans="1:12" ht="47.25" customHeight="1">
      <c r="A18" s="7">
        <v>4</v>
      </c>
      <c r="B18" s="67" t="s">
        <v>27</v>
      </c>
      <c r="C18" s="68" t="s">
        <v>30</v>
      </c>
      <c r="D18" s="71">
        <v>8</v>
      </c>
      <c r="E18" s="72">
        <v>646.66999999999996</v>
      </c>
      <c r="F18" s="73">
        <v>620</v>
      </c>
      <c r="G18" s="77">
        <v>650</v>
      </c>
      <c r="H18" s="78">
        <v>670</v>
      </c>
      <c r="I18" s="28">
        <f t="shared" si="3"/>
        <v>5173.3599999999997</v>
      </c>
      <c r="J18" s="29">
        <f t="shared" si="0"/>
        <v>1266.6667000000002</v>
      </c>
      <c r="K18" s="9">
        <f t="shared" si="1"/>
        <v>25.166115115368921</v>
      </c>
      <c r="L18" s="9">
        <f t="shared" si="2"/>
        <v>3.8916472258445451</v>
      </c>
    </row>
    <row r="19" spans="1:12" ht="15.75">
      <c r="A19" s="7">
        <v>5</v>
      </c>
      <c r="B19" s="79" t="s">
        <v>28</v>
      </c>
      <c r="C19" s="43" t="s">
        <v>31</v>
      </c>
      <c r="D19" s="26">
        <v>6</v>
      </c>
      <c r="E19" s="27">
        <v>459.57</v>
      </c>
      <c r="F19" s="41" t="s">
        <v>32</v>
      </c>
      <c r="G19" s="42">
        <v>458.29</v>
      </c>
      <c r="H19" s="34">
        <v>463.24</v>
      </c>
      <c r="I19" s="28">
        <f t="shared" si="3"/>
        <v>2757.42</v>
      </c>
      <c r="J19" s="29">
        <f t="shared" si="0"/>
        <v>20.867299999999936</v>
      </c>
      <c r="K19" s="9">
        <f t="shared" si="1"/>
        <v>3.2301160969847458</v>
      </c>
      <c r="L19" s="9">
        <f t="shared" si="2"/>
        <v>0.70285616924184469</v>
      </c>
    </row>
    <row r="20" spans="1:12" ht="25.5">
      <c r="A20" s="7"/>
      <c r="B20" s="30"/>
      <c r="C20" s="31" t="s">
        <v>12</v>
      </c>
      <c r="D20" s="32"/>
      <c r="E20" s="27"/>
      <c r="F20" s="33">
        <v>76376.27</v>
      </c>
      <c r="G20" s="33">
        <v>78860.740000000005</v>
      </c>
      <c r="H20" s="33">
        <v>86158.64</v>
      </c>
      <c r="I20" s="34">
        <v>80445.42</v>
      </c>
      <c r="J20" s="22"/>
      <c r="K20" s="5"/>
      <c r="L20" s="12"/>
    </row>
    <row r="21" spans="1:12" ht="15.75">
      <c r="A21" s="10" t="s">
        <v>23</v>
      </c>
      <c r="B21" s="35">
        <f>SUM(I20)</f>
        <v>80445.42</v>
      </c>
      <c r="C21" s="36"/>
      <c r="D21" s="37"/>
      <c r="E21" s="38"/>
      <c r="F21" s="37"/>
      <c r="G21" s="37"/>
      <c r="H21" s="37"/>
      <c r="I21" s="39"/>
      <c r="J21" s="17"/>
      <c r="K21" s="1"/>
    </row>
    <row r="22" spans="1:12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"/>
    </row>
    <row r="23" spans="1:12" ht="35.25" customHeight="1">
      <c r="A23" s="60" t="s">
        <v>33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>
      <c r="A24" s="11" t="s">
        <v>19</v>
      </c>
      <c r="B24" s="14"/>
      <c r="C24" s="14"/>
      <c r="D24" s="15"/>
      <c r="E24" s="14"/>
      <c r="F24" s="14"/>
      <c r="G24" s="14"/>
      <c r="H24" s="15"/>
      <c r="I24" s="15"/>
      <c r="J24" s="40"/>
      <c r="K24" s="10"/>
      <c r="L24" s="10"/>
    </row>
    <row r="25" spans="1:12">
      <c r="A25" s="10"/>
      <c r="B25" s="14"/>
      <c r="C25" s="14"/>
      <c r="D25" s="15"/>
      <c r="E25" s="14"/>
      <c r="F25" s="15"/>
      <c r="G25" s="14"/>
      <c r="H25" s="15"/>
      <c r="I25" s="15"/>
      <c r="J25" s="15"/>
      <c r="K25" s="10"/>
      <c r="L25" s="10"/>
    </row>
  </sheetData>
  <mergeCells count="23">
    <mergeCell ref="A23:L23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74803149606299213" right="0.74803149606299213" top="0.62992125984251968" bottom="0.59055118110236227" header="0.51181102362204722" footer="0.51181102362204722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User</cp:lastModifiedBy>
  <cp:lastPrinted>2026-07-30T06:11:59Z</cp:lastPrinted>
  <dcterms:created xsi:type="dcterms:W3CDTF">2005-12-17T03:47:00Z</dcterms:created>
  <dcterms:modified xsi:type="dcterms:W3CDTF">2026-07-30T06:12:02Z</dcterms:modified>
</cp:coreProperties>
</file>