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140" tabRatio="727"/>
  </bookViews>
  <sheets>
    <sheet name="Метод анализ рынка" sheetId="7" r:id="rId1"/>
    <sheet name="НМЦК проектно-сметным методом" sheetId="4" state="hidden" r:id="rId2"/>
  </sheets>
  <definedNames>
    <definedName name="_xlnm.Print_Area" localSheetId="0">'Метод анализ рынка'!$A$1:$K$10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7" l="1"/>
  <c r="K7" i="7"/>
  <c r="K8" i="7" l="1"/>
  <c r="H7" i="7"/>
  <c r="I7" i="7" s="1"/>
</calcChain>
</file>

<file path=xl/sharedStrings.xml><?xml version="1.0" encoding="utf-8"?>
<sst xmlns="http://schemas.openxmlformats.org/spreadsheetml/2006/main" count="20" uniqueCount="19">
  <si>
    <r>
      <rPr>
        <sz val="11"/>
        <color theme="1"/>
        <rFont val="Calibri"/>
        <family val="2"/>
        <charset val="204"/>
        <scheme val="minor"/>
      </rPr>
      <t xml:space="preserve"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 Коэффициент вариации </t>
    </r>
    <r>
      <rPr>
        <b/>
        <u/>
        <sz val="11"/>
        <color theme="1"/>
        <rFont val="Calibri"/>
        <family val="2"/>
        <charset val="204"/>
        <scheme val="minor"/>
      </rPr>
      <t>не превышает 33%</t>
    </r>
    <r>
      <rPr>
        <sz val="11"/>
        <color theme="1"/>
        <rFont val="Calibri"/>
        <family val="2"/>
        <charset val="204"/>
        <scheme val="minor"/>
      </rPr>
      <t>, что свидетельствует об однородности совокупности значений, используемых в расчете.</t>
    </r>
  </si>
  <si>
    <t>№ п/п</t>
  </si>
  <si>
    <t>Объект закупки</t>
  </si>
  <si>
    <t>Ед. измерения</t>
  </si>
  <si>
    <t>Количество</t>
  </si>
  <si>
    <t>КП № 1.</t>
  </si>
  <si>
    <t xml:space="preserve">КП № 2. </t>
  </si>
  <si>
    <t xml:space="preserve">КП № 3 </t>
  </si>
  <si>
    <t>Средняя ариф.величина цены ед., руб.</t>
  </si>
  <si>
    <t>Коэффициент вариации цены (%)</t>
  </si>
  <si>
    <t>Цена ед., принятая к разм., руб.</t>
  </si>
  <si>
    <t>НМЦК</t>
  </si>
  <si>
    <t>В результате проведения анализа рынка начальная (максимальная) цена контракта  составляет :</t>
  </si>
  <si>
    <r>
      <t>Заказчиком проведен анализ цены (запрос ценовых предложений)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в результате которого  получены коммерческие предложения. Заказчик выполнил расчет начальной (максимальной) цены контракта (НМЦК) методом сопоставимых рыночных цен (анализа рынка).</t>
    </r>
  </si>
  <si>
    <t>усл.ед</t>
  </si>
  <si>
    <t xml:space="preserve"> </t>
  </si>
  <si>
    <t>Обоснование начальной (максимальной) цены контракта на оказание услуг по ремонту медицинского оборудования: стерилизатор медицинский STERRAD NX</t>
  </si>
  <si>
    <t xml:space="preserve">Ремонт стерилизатор медицинский STERRAD NX: 
Проведение регламентного технического обслуживания ТО2 с использование набора РМ-2 
Внешний осмотр стерилизатора, кабелей питания, подключения 
Проверка истории циклов аппарата, установленной даты; 
Проведение теста на герметичность 
Осмотр и очистка внутренней поверхности двери очистка принтерного механизма; 
Проверка электропитания стерилизатора; 
Проверка выходного напряжения блока питания постоянного тока; 
Калибровка температурных контуров; 
Калибровка датчиков давлений камеры и концентратора; 
Проведение теста на герметичность камеры и концентратора; 
Замена запасных частей с использованием набора РМ-2 
Проведение тестового цикла стерилизации; 
Запасные части и расходные материалы РМ-2: 
Емкость для отработанного масла в количестве 1 (шт.) 
Масло вакуумного насоса (насос Adixen/Pfeiffer) в количестве 1 (л) 
Трубка слива масла в количестве 1 (шт.) 
Фильтр масляный вакуумного насоса в количестве 1 (шт.) 
Фильтр конический сетчатый в количестве 1 (шт.) 
Салфетка нетканая в количестве 1 (шт.) 
Фильтр воздушный (основной) в количестве 1 (шт.) 
Конвертер каталитический в количестве 1 (шт.) 
Направляющая полки (верхняя) в количестве 2 (шт.) 
Направляющая полки (нижняя) в количестве 2 (шт.) 
Разделитель электрода в количестве 6 (шт.) 
Ручка полки в количестве 2 (шт.) 
Комплект шайб для проходного винта в количестве 1 (шт.) 
Датчик температуры (термистор) в количестве 5 (шт.) 
Фильтр бактериальный НЕРА в количестве 1 (шт.) 
Фильтр воздушный в количестве 1 (шт.) 
Лампа ультрафиолетовая в сборе в количестве 1 (шт.) 
Стекло защитное в количестве 2 (шт.) 
Прокладка втулки в количестве 2 (шт.) 
Клапан нагнетательный в количестве 1 (шт.) 
Уплотнитель двери камеры в количестве 1 (шт.) 
</t>
  </si>
  <si>
    <t xml:space="preserve">Во исполнение статьи 34 Бюджетного кодекса Российской Федерации к размещению принята минимальная цена.
Коэффициент вариации не превышает 33%, совокупность цен принимается однородной.
 Дата подготовки обоснования НМЦК: 06.04.2026 года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</si>
</sst>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_-* #\ ##0.00_р_._-;\-* #\ ##0.00_р_._-;_-* &quot;-&quot;??_р_._-;_-@_-"/>
  </numFmts>
  <fonts count="19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20"/>
      <color rgb="FFBCBCBC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Helv"/>
      <charset val="134"/>
    </font>
    <font>
      <sz val="10"/>
      <name val="Helv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0">
    <xf numFmtId="0" fontId="0" fillId="0" borderId="0"/>
    <xf numFmtId="0" fontId="7" fillId="0" borderId="0"/>
    <xf numFmtId="0" fontId="10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" fillId="0" borderId="0"/>
    <xf numFmtId="0" fontId="10" fillId="0" borderId="0"/>
    <xf numFmtId="0" fontId="14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2" fillId="0" borderId="0"/>
    <xf numFmtId="165" fontId="14" fillId="0" borderId="0" applyFont="0" applyFill="0" applyBorder="0" applyAlignment="0" applyProtection="0"/>
  </cellStyleXfs>
  <cellXfs count="27">
    <xf numFmtId="0" fontId="0" fillId="0" borderId="0" xfId="0"/>
    <xf numFmtId="164" fontId="0" fillId="2" borderId="0" xfId="0" applyNumberFormat="1" applyFill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164" fontId="4" fillId="2" borderId="0" xfId="0" applyNumberFormat="1" applyFont="1" applyFill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left" vertical="center" wrapText="1"/>
    </xf>
    <xf numFmtId="164" fontId="0" fillId="2" borderId="2" xfId="0" applyNumberFormat="1" applyFill="1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left" vertical="center" wrapText="1"/>
    </xf>
    <xf numFmtId="164" fontId="0" fillId="2" borderId="4" xfId="0" applyNumberForma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 wrapText="1"/>
    </xf>
  </cellXfs>
  <cellStyles count="70">
    <cellStyle name=" 1" xfId="3"/>
    <cellStyle name="_ тек рем" xfId="4"/>
    <cellStyle name="_1Отчет за I полуг.2006г." xfId="5"/>
    <cellStyle name="_I .2006.КГУЗ ККПТД 7" xfId="6"/>
    <cellStyle name="_Анализ КГУЗ ККПТД  3" xfId="7"/>
    <cellStyle name="_Бер.Отчет за I полуг.2006г.2-исправленный" xfId="8"/>
    <cellStyle name="_з.пл и шт числ" xfId="9"/>
    <cellStyle name="_исполн.б-та за 6мес.2006" xfId="10"/>
    <cellStyle name="_кап рем" xfId="11"/>
    <cellStyle name="_ККЦК_1 Отчет за I полуг.2006г." xfId="12"/>
    <cellStyle name="_Копия Отчет 1полугодие 2006г. ККВФД для Агентства (плановый отдел)" xfId="13"/>
    <cellStyle name="_Копия Отчет за I полуг.2006г." xfId="14"/>
    <cellStyle name="_мед.инстр" xfId="15"/>
    <cellStyle name="_медикам (2)" xfId="16"/>
    <cellStyle name="_меропр" xfId="17"/>
    <cellStyle name="_Мероприятия" xfId="18"/>
    <cellStyle name="_Мой список" xfId="19"/>
    <cellStyle name="_оборуд" xfId="20"/>
    <cellStyle name="_Онкология - Отчет за I полуг.2006г." xfId="21"/>
    <cellStyle name="_От за I полуг.2006г." xfId="22"/>
    <cellStyle name="_отч за 1 полуг" xfId="23"/>
    <cellStyle name="_отчет Василовской" xfId="24"/>
    <cellStyle name="_Отчет за I полуг 2006г " xfId="25"/>
    <cellStyle name="_Отчет за I полуг(1).2006г." xfId="26"/>
    <cellStyle name="_Отчет за I полуг(2).2006г." xfId="27"/>
    <cellStyle name="_Отчет за I полуг.2006г " xfId="28"/>
    <cellStyle name="_Отчет за I полуг.2006г для пл.отдела" xfId="29"/>
    <cellStyle name="_Отчет за I полуг.2006г." xfId="30"/>
    <cellStyle name="_Отчет за I полуг.2006г. 1" xfId="31"/>
    <cellStyle name="_Отчет за I полуг.2006г. КМИАЦ" xfId="32"/>
    <cellStyle name="_Отчет за I полуг.2006г. по меропри" xfId="33"/>
    <cellStyle name="_Отчет за I полуг.2006г. УЗ  (рабоч)" xfId="34"/>
    <cellStyle name="_Отчет за I полуг.2006г.(1)" xfId="35"/>
    <cellStyle name="_Отчет за I полуг.2006г.(2 испр. от 10.07.06)" xfId="36"/>
    <cellStyle name="_Отчет за I полуг.2006г.(2)из электронки" xfId="37"/>
    <cellStyle name="_Отчет за I полуг.2006г..xls (Василовская)" xfId="38"/>
    <cellStyle name="_Отчет за I полуг.2006г..xls крайздрав" xfId="39"/>
    <cellStyle name="_Отчет за I полуг.2006г.Василовской" xfId="40"/>
    <cellStyle name="_Отчет за I полуг.2006г.исп по ст 212" xfId="41"/>
    <cellStyle name="_Отчет за I полуг.2006г.КГУЗ ККПТД №5" xfId="42"/>
    <cellStyle name="_Отчет за I полуг.2006г.ККОКБ" xfId="43"/>
    <cellStyle name="_Отчет за I полуг.2006г.-ККЦК №2" xfId="44"/>
    <cellStyle name="_Отчет за I полуг.2006г.-последняя" xfId="45"/>
    <cellStyle name="_Отчет за I полуг.2006г.Центр генетики" xfId="46"/>
    <cellStyle name="_Отчет за I полуг.2006г.-экономический" xfId="47"/>
    <cellStyle name="_Отчет за I полугодие 2006 г." xfId="48"/>
    <cellStyle name="_период" xfId="49"/>
    <cellStyle name="_полугодие в плановый" xfId="50"/>
    <cellStyle name="_пр усл" xfId="51"/>
    <cellStyle name="_прил6" xfId="52"/>
    <cellStyle name="_Проект по мероприяти-предпринимательская" xfId="53"/>
    <cellStyle name="_тех обс" xfId="54"/>
    <cellStyle name="_формы в смету на 2010 год" xfId="55"/>
    <cellStyle name="_формы в смету на 2010 год с северными" xfId="56"/>
    <cellStyle name="_хоз мат" xfId="57"/>
    <cellStyle name="_хоз нуж" xfId="58"/>
    <cellStyle name="Обычный" xfId="0" builtinId="0"/>
    <cellStyle name="Обычный 2" xfId="1"/>
    <cellStyle name="Обычный 2 2" xfId="60"/>
    <cellStyle name="Обычный 2 3" xfId="61"/>
    <cellStyle name="Обычный 2 4" xfId="59"/>
    <cellStyle name="Обычный 3" xfId="62"/>
    <cellStyle name="Обычный 3 2" xfId="63"/>
    <cellStyle name="Обычный 4" xfId="64"/>
    <cellStyle name="Обычный 5" xfId="65"/>
    <cellStyle name="Обычный 6" xfId="66"/>
    <cellStyle name="Обычный 7" xfId="67"/>
    <cellStyle name="Обычный 8" xfId="2"/>
    <cellStyle name="Стиль 1" xfId="68"/>
    <cellStyle name="Финансовый 2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112058</xdr:colOff>
      <xdr:row>1</xdr:row>
      <xdr:rowOff>327212</xdr:rowOff>
    </xdr:from>
    <xdr:ext cx="4628030" cy="2497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xmlns="" id="{00000000-0008-0000-0000-000002000000}"/>
                </a:ext>
              </a:extLst>
            </xdr:cNvPr>
            <xdr:cNvSpPr txBox="1"/>
          </xdr:nvSpPr>
          <xdr:spPr>
            <a:xfrm>
              <a:off x="11919585" y="409575"/>
              <a:ext cx="4627880" cy="2496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i="1">
                            <a:latin typeface="Cambria Math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 panose="02040503050406030204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 panose="02040503050406030204"/>
                          </a:rPr>
                          <m:t>рын</m:t>
                        </m:r>
                      </m:sup>
                    </m:sSup>
                    <m:r>
                      <a:rPr lang="ru-RU" sz="1400" b="0" i="1">
                        <a:latin typeface="Cambria Math" panose="02040503050406030204"/>
                      </a:rPr>
                      <m:t>= </m:t>
                    </m:r>
                    <m:f>
                      <m:fPr>
                        <m:ctrlPr>
                          <a:rPr lang="ru-RU" sz="1400" b="0" i="1">
                            <a:latin typeface="Cambria Math" panose="02040503050406030204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/>
                          </a:rPr>
                          <m:t>𝑣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/>
                          </a:rPr>
                          <m:t>𝑛</m:t>
                        </m:r>
                      </m:den>
                    </m:f>
                    <m:r>
                      <a:rPr lang="ru-RU" sz="1400" b="0" i="1">
                        <a:latin typeface="Cambria Math" panose="02040503050406030204"/>
                      </a:rPr>
                      <m:t> ∗ </m:t>
                    </m:r>
                    <m:nary>
                      <m:naryPr>
                        <m:chr m:val="∑"/>
                        <m:limLoc m:val="subSup"/>
                        <m:ctrlPr>
                          <a:rPr lang="ru-RU" sz="1400" b="0" i="1">
                            <a:latin typeface="Cambria Math" panose="02040503050406030204"/>
                          </a:rPr>
                        </m:ctrlPr>
                      </m:naryPr>
                      <m:sub>
                        <m:r>
                          <m:rPr>
                            <m:brk m:alnAt="25"/>
                          </m:rPr>
                          <a:rPr lang="en-US" sz="1400" b="0" i="1">
                            <a:latin typeface="Cambria Math" panose="02040503050406030204"/>
                          </a:rPr>
                          <m:t>𝑖</m:t>
                        </m:r>
                        <m:r>
                          <a:rPr lang="en-US" sz="1400" b="0" i="1">
                            <a:latin typeface="Cambria Math" panose="02040503050406030204"/>
                          </a:rPr>
                          <m:t>=1</m:t>
                        </m:r>
                      </m:sub>
                      <m:sup>
                        <m:r>
                          <a:rPr lang="en-US" sz="1400" b="0" i="1">
                            <a:latin typeface="Cambria Math" panose="02040503050406030204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4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ru-RU" sz="1400" b="0" i="1">
                                <a:latin typeface="Cambria Math"/>
                              </a:rPr>
                              <m:t>ц</m:t>
                            </m:r>
                          </m:e>
                          <m:sub>
                            <m:r>
                              <a:rPr lang="en-US" sz="1400" b="0" i="1">
                                <a:latin typeface="Cambria Math" panose="02040503050406030204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400"/>
            </a:p>
            <a:p>
              <a14:m>
                <m:oMath xmlns:m="http://schemas.openxmlformats.org/officeDocument/2006/math">
                  <m:sSup>
                    <m:sSupPr>
                      <m:ctrlPr>
                        <a:rPr lang="ru-RU" sz="1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ru-RU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/>
                          <a:ea typeface="+mn-ea"/>
                          <a:cs typeface="+mn-cs"/>
                        </a:rPr>
                        <m:t>НМЦК</m:t>
                      </m:r>
                    </m:e>
                    <m:sup>
                      <m:r>
                        <a:rPr lang="ru-RU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/>
                          <a:ea typeface="+mn-ea"/>
                          <a:cs typeface="+mn-cs"/>
                        </a:rPr>
                        <m:t>рын</m:t>
                      </m:r>
                    </m:sup>
                  </m:sSup>
                </m:oMath>
              </a14:m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- НМЦК, определяемая методом сопоставимых рыночных цен (анализа рынка);</a:t>
              </a: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 - количество (объем) закупаемого товара (работы, услуги);</a:t>
              </a: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 - количество значений, используемых в расчете;</a:t>
              </a: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 - номер источника ценовой информации;</a:t>
              </a: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ru-RU" sz="1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ru-RU" sz="1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ц</m:t>
                      </m:r>
                    </m:e>
                    <m:sub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</m:oMath>
              </a14:m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- цена единицы товара, работы, услуги, представленная в источнике с номером i, скорректированная с учетом коэффициентов (индексов)</a:t>
              </a:r>
              <a:endParaRPr lang="ru-RU" sz="1400"/>
            </a:p>
          </xdr:txBody>
        </xdr:sp>
      </mc:Choice>
      <mc:Fallback xmlns="" xmlns:r="http://schemas.openxmlformats.org/officeDocument/2006/relationships">
        <xdr:sp>
          <xdr:nvSpPr>
            <xdr:cNvPr id="2" name="TextBox 1"/>
            <xdr:cNvSpPr txBox="1"/>
          </xdr:nvSpPr>
          <xdr:spPr>
            <a:xfrm>
              <a:off x="11919585" y="409575"/>
              <a:ext cx="4627880" cy="24968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ru-RU" sz="1400" b="0">
                  <a:latin typeface="Cambria Math" panose="02040503050406030204"/>
                </a:rPr>
                <a:t>НМЦК</a:t>
              </a:r>
              <a:r>
                <a:rPr lang="ru-RU" sz="1400">
                  <a:latin typeface="Cambria Math" panose="02040503050406030204"/>
                </a:rPr>
                <a:t>^</a:t>
              </a:r>
              <a:r>
                <a:rPr lang="ru-RU" sz="1400" b="0">
                  <a:latin typeface="Cambria Math" panose="02040503050406030204"/>
                </a:rPr>
                <a:t>рын</a:t>
              </a:r>
              <a:r>
                <a:rPr lang="ru-RU" sz="1400" b="0">
                  <a:latin typeface="Cambria Math" panose="02040503050406030204"/>
                </a:rPr>
                <a:t>= </a:t>
              </a:r>
              <a:r>
                <a:rPr lang="en-US" sz="1400" b="0">
                  <a:latin typeface="Cambria Math" panose="02040503050406030204"/>
                </a:rPr>
                <a:t>𝑣</a:t>
              </a:r>
              <a:r>
                <a:rPr lang="ru-RU" sz="1400" b="0">
                  <a:latin typeface="Cambria Math" panose="02040503050406030204"/>
                </a:rPr>
                <a:t>/</a:t>
              </a:r>
              <a:r>
                <a:rPr lang="en-US" sz="1400" b="0">
                  <a:latin typeface="Cambria Math" panose="02040503050406030204"/>
                </a:rPr>
                <a:t>𝑛</a:t>
              </a:r>
              <a:r>
                <a:rPr lang="ru-RU" sz="1400" b="0">
                  <a:latin typeface="Cambria Math" panose="02040503050406030204"/>
                </a:rPr>
                <a:t> ∗ </a:t>
              </a:r>
              <a:r>
                <a:rPr lang="ru-RU" sz="1400" b="0">
                  <a:latin typeface="Cambria Math" panose="02040503050406030204"/>
                </a:rPr>
                <a:t>∑</a:t>
              </a:r>
              <a:r>
                <a:rPr lang="ru-RU" sz="1400" b="0">
                  <a:latin typeface="Cambria Math" panose="02040503050406030204"/>
                </a:rPr>
                <a:t>_</a:t>
              </a:r>
              <a:r>
                <a:rPr lang="en-US" sz="1400" b="0">
                  <a:latin typeface="Cambria Math" panose="02040503050406030204"/>
                </a:rPr>
                <a:t>𝑖</a:t>
              </a:r>
              <a:r>
                <a:rPr lang="en-US" sz="1400" b="0">
                  <a:latin typeface="Cambria Math" panose="02040503050406030204"/>
                </a:rPr>
                <a:t>=</a:t>
              </a:r>
              <a:r>
                <a:rPr lang="en-US" sz="1400" b="0">
                  <a:latin typeface="Cambria Math" panose="02040503050406030204"/>
                </a:rPr>
                <a:t>1</a:t>
              </a:r>
              <a:r>
                <a:rPr lang="ru-RU" sz="1400" b="0">
                  <a:latin typeface="Cambria Math" panose="02040503050406030204"/>
                </a:rPr>
                <a:t>^</a:t>
              </a:r>
              <a:r>
                <a:rPr lang="en-US" sz="1400" b="0">
                  <a:latin typeface="Cambria Math" panose="02040503050406030204"/>
                </a:rPr>
                <a:t>𝑛</a:t>
              </a:r>
              <a:r>
                <a:rPr lang="ru-RU" sz="1400" b="0">
                  <a:latin typeface="Cambria Math" panose="02040503050406030204"/>
                </a:rPr>
                <a:t>▒</a:t>
              </a:r>
              <a:r>
                <a:rPr lang="ru-RU" sz="1400" b="0">
                  <a:latin typeface="Cambria Math" panose="02040503050406030204"/>
                </a:rPr>
                <a:t>ц</a:t>
              </a:r>
              <a:r>
                <a:rPr lang="ru-RU" sz="1400" b="0">
                  <a:latin typeface="Cambria Math" panose="02040503050406030204"/>
                </a:rPr>
                <a:t>_</a:t>
              </a:r>
              <a:r>
                <a:rPr lang="en-US" sz="1400" b="0">
                  <a:latin typeface="Cambria Math" panose="02040503050406030204"/>
                </a:rPr>
                <a:t>𝑖</a:t>
              </a:r>
              <a:endParaRPr lang="ru-RU" sz="1400"/>
            </a:p>
            <a:p>
              <a:r>
                <a:rPr lang="ru-RU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НМЦК</a:t>
              </a:r>
              <a:r>
                <a:rPr lang="ru-RU" sz="140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^</a:t>
              </a:r>
              <a:r>
                <a:rPr lang="ru-RU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рын</a:t>
              </a:r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- НМЦК, определяемая методом сопоставимых рыночных цен (анализа рынка);</a:t>
              </a:r>
              <a:endParaRPr lang="ru-RU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v - количество (объем) закупаемого товара (работы, услуги);</a:t>
              </a:r>
              <a:endParaRPr lang="ru-RU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 - количество значений, используемых в расчете;</a:t>
              </a:r>
              <a:endParaRPr lang="ru-RU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 - номер источника ценовой информации;</a:t>
              </a:r>
              <a:endParaRPr lang="ru-RU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ц</a:t>
              </a:r>
              <a:r>
                <a:rPr lang="ru-RU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_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𝑖</a:t>
              </a:r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- цена единицы товара, работы, услуги, представленная в источнике с номером i, скорректированная с учетом коэффициентов (индексов)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14</xdr:col>
      <xdr:colOff>291353</xdr:colOff>
      <xdr:row>5</xdr:row>
      <xdr:rowOff>0</xdr:rowOff>
    </xdr:from>
    <xdr:ext cx="4552950" cy="2133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00000000-0008-0000-0000-000003000000}"/>
                </a:ext>
              </a:extLst>
            </xdr:cNvPr>
            <xdr:cNvSpPr txBox="1"/>
          </xdr:nvSpPr>
          <xdr:spPr>
            <a:xfrm>
              <a:off x="12098655" y="2381885"/>
              <a:ext cx="4552950" cy="2133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/>
                      </a:rPr>
                      <m:t>𝑉</m:t>
                    </m:r>
                    <m:r>
                      <a:rPr lang="en-US" sz="1400" b="0" i="1">
                        <a:latin typeface="Cambria Math" panose="02040503050406030204"/>
                      </a:rPr>
                      <m:t>= 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 panose="02040503050406030204"/>
                            <a:ea typeface="Cambria Math" panose="02040503050406030204"/>
                          </a:rPr>
                          <m:t>𝜎</m:t>
                        </m:r>
                      </m:num>
                      <m:den>
                        <m:r>
                          <a:rPr lang="en-US" sz="1400" b="0" i="1">
                            <a:latin typeface="Cambria Math" panose="02040503050406030204"/>
                          </a:rPr>
                          <m:t>&lt;</m:t>
                        </m:r>
                        <m:r>
                          <a:rPr lang="ru-RU" sz="1400" b="0" i="1">
                            <a:latin typeface="Cambria Math" panose="02040503050406030204"/>
                          </a:rPr>
                          <m:t>ц</m:t>
                        </m:r>
                        <m:r>
                          <a:rPr lang="en-US" sz="1400" b="0" i="1">
                            <a:latin typeface="Cambria Math" panose="02040503050406030204"/>
                          </a:rPr>
                          <m:t>&gt;</m:t>
                        </m:r>
                      </m:den>
                    </m:f>
                    <m:r>
                      <a:rPr lang="en-US" sz="1400" b="0" i="1">
                        <a:latin typeface="Cambria Math" panose="02040503050406030204"/>
                      </a:rPr>
                      <m:t> ∗100</m:t>
                    </m:r>
                  </m:oMath>
                </m:oMathPara>
              </a14:m>
              <a:endParaRPr lang="en-US" sz="1400" b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chemeClr val="tx1"/>
                      </a:solidFill>
                      <a:effectLst/>
                      <a:latin typeface="Cambria Math" panose="02040503050406030204"/>
                      <a:ea typeface="Cambria Math" panose="02040503050406030204"/>
                      <a:cs typeface="+mn-cs"/>
                    </a:rPr>
                    <m:t>𝜎</m:t>
                  </m:r>
                  <m:r>
                    <a:rPr lang="en-US" sz="1400" b="0" i="1">
                      <a:solidFill>
                        <a:schemeClr val="tx1"/>
                      </a:solidFill>
                      <a:effectLst/>
                      <a:latin typeface="Cambria Math" panose="02040503050406030204"/>
                      <a:ea typeface="+mn-ea"/>
                      <a:cs typeface="+mn-cs"/>
                    </a:rPr>
                    <m:t>= </m:t>
                  </m:r>
                  <m:f>
                    <m:fPr>
                      <m:ctrlP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/>
                          <a:ea typeface="+mn-ea"/>
                          <a:cs typeface="+mn-cs"/>
                        </a:rPr>
                      </m:ctrlPr>
                    </m:fPr>
                    <m:num>
                      <m:nary>
                        <m:naryPr>
                          <m:chr m:val="∑"/>
                          <m:limLoc m:val="subSup"/>
                          <m:ctrlP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/>
                              <a:ea typeface="+mn-ea"/>
                              <a:cs typeface="+mn-cs"/>
                            </a:rPr>
                          </m:ctrlPr>
                        </m:naryPr>
                        <m:sub>
                          <m:r>
                            <m:rPr>
                              <m:brk m:alnAt="25"/>
                            </m:rP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/>
                              <a:ea typeface="+mn-ea"/>
                              <a:cs typeface="+mn-cs"/>
                            </a:rPr>
                            <m:t>=1</m:t>
                          </m:r>
                        </m:sub>
                        <m:sup>
                          <m:r>
                            <a:rPr lang="en-US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/>
                              <a:ea typeface="+mn-ea"/>
                              <a:cs typeface="+mn-cs"/>
                            </a:rPr>
                            <m:t>𝑛</m:t>
                          </m:r>
                        </m:sup>
                        <m:e>
                          <m:sSup>
                            <m:sSupPr>
                              <m:ctrlPr>
                                <a:rPr lang="en-US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/>
                                  <a:ea typeface="+mn-ea"/>
                                  <a:cs typeface="+mn-cs"/>
                                </a:rPr>
                                <m:t>(</m:t>
                              </m:r>
                              <m:sSubSup>
                                <m:sSubSupPr>
                                  <m:ctrlPr>
                                    <a:rPr lang="en-US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a:rPr lang="ru-RU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/>
                                      <a:ea typeface="+mn-ea"/>
                                      <a:cs typeface="+mn-cs"/>
                                    </a:rPr>
                                    <m:t>ц</m:t>
                                  </m:r>
                                </m:e>
                                <m:sub>
                                  <m:r>
                                    <a:rPr lang="en-US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/>
                                      <a:ea typeface="+mn-ea"/>
                                      <a:cs typeface="+mn-cs"/>
                                    </a:rPr>
                                    <m:t>𝑖</m:t>
                                  </m:r>
                                </m:sub>
                                <m:sup/>
                              </m:sSubSup>
                              <m:r>
                                <a:rPr lang="en-US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/>
                                  <a:ea typeface="+mn-ea"/>
                                  <a:cs typeface="+mn-cs"/>
                                </a:rPr>
                                <m:t>−&lt;</m:t>
                              </m:r>
                              <m:r>
                                <a:rPr lang="ru-RU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/>
                                  <a:ea typeface="+mn-ea"/>
                                  <a:cs typeface="+mn-cs"/>
                                </a:rPr>
                                <m:t>ц</m:t>
                              </m:r>
                              <m:r>
                                <a:rPr lang="en-US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/>
                                  <a:ea typeface="+mn-ea"/>
                                  <a:cs typeface="+mn-cs"/>
                                </a:rPr>
                                <m:t>&gt;)</m:t>
                              </m:r>
                            </m:e>
                            <m:sup>
                              <m:r>
                                <a:rPr lang="en-US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</m:e>
                      </m:nary>
                    </m:num>
                    <m:den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/>
                          <a:ea typeface="+mn-ea"/>
                          <a:cs typeface="+mn-cs"/>
                        </a:rPr>
                        <m:t>𝑛</m:t>
                      </m:r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/>
                          <a:ea typeface="+mn-ea"/>
                          <a:cs typeface="+mn-cs"/>
                        </a:rPr>
                        <m:t> −1</m:t>
                      </m:r>
                    </m:den>
                  </m:f>
                  <m:r>
                    <a:rPr lang="en-US" sz="1400" b="0" i="1">
                      <a:solidFill>
                        <a:schemeClr val="tx1"/>
                      </a:solidFill>
                      <a:effectLst/>
                      <a:latin typeface="Cambria Math" panose="02040503050406030204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- среднее квадратичное отклонение;</a:t>
              </a: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u-RU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/>
                          <a:ea typeface="+mn-ea"/>
                          <a:cs typeface="+mn-cs"/>
                        </a:rPr>
                        <m:t>ц</m:t>
                      </m:r>
                    </m:e>
                    <m:sub>
                      <m:r>
                        <a:rPr lang="en-US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/>
                          <a:ea typeface="+mn-ea"/>
                          <a:cs typeface="+mn-cs"/>
                        </a:rPr>
                        <m:t>𝑖</m:t>
                      </m:r>
                    </m:sub>
                    <m:sup/>
                  </m:sSubSup>
                </m:oMath>
              </a14:m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- цена единицы товара, работы, услуги, указанная в источнике с номером i;</a:t>
              </a: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&lt;ц&gt; - средняя арифметическая величина цены единицы товара, работы, услуги;</a:t>
              </a: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 - количество значений, используемых в расчете.</a:t>
              </a:r>
            </a:p>
            <a:p>
              <a:endParaRPr lang="en-US" sz="1400" b="0"/>
            </a:p>
          </xdr:txBody>
        </xdr:sp>
      </mc:Choice>
      <mc:Fallback xmlns="" xmlns:r="http://schemas.openxmlformats.org/officeDocument/2006/relationships">
        <xdr:sp>
          <xdr:nvSpPr>
            <xdr:cNvPr id="3" name="TextBox 2"/>
            <xdr:cNvSpPr txBox="1"/>
          </xdr:nvSpPr>
          <xdr:spPr>
            <a:xfrm>
              <a:off x="12098655" y="2381885"/>
              <a:ext cx="4552950" cy="2133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400" b="0">
                  <a:latin typeface="Cambria Math" panose="02040503050406030204"/>
                </a:rPr>
                <a:t>𝑉</a:t>
              </a:r>
              <a:r>
                <a:rPr lang="en-US" sz="1400" b="0">
                  <a:latin typeface="Cambria Math" panose="02040503050406030204"/>
                </a:rPr>
                <a:t>= </a:t>
              </a:r>
              <a:r>
                <a:rPr lang="en-US" sz="1400" b="0">
                  <a:latin typeface="Cambria Math" panose="02040503050406030204"/>
                  <a:ea typeface="Cambria Math" panose="02040503050406030204"/>
                </a:rPr>
                <a:t>𝜎</a:t>
              </a:r>
              <a:r>
                <a:rPr lang="en-US" sz="1400" b="0">
                  <a:latin typeface="Cambria Math" panose="02040503050406030204"/>
                </a:rPr>
                <a:t>/</a:t>
              </a:r>
              <a:r>
                <a:rPr lang="en-US" sz="1400" b="0">
                  <a:latin typeface="Cambria Math" panose="02040503050406030204"/>
                </a:rPr>
                <a:t>&lt;</a:t>
              </a:r>
              <a:r>
                <a:rPr lang="ru-RU" sz="1400" b="0">
                  <a:latin typeface="Cambria Math" panose="02040503050406030204"/>
                </a:rPr>
                <a:t>ц</a:t>
              </a:r>
              <a:r>
                <a:rPr lang="en-US" sz="1400" b="0">
                  <a:latin typeface="Cambria Math" panose="02040503050406030204"/>
                </a:rPr>
                <a:t>&gt;</a:t>
              </a:r>
              <a:r>
                <a:rPr lang="en-US" sz="1400" b="0">
                  <a:latin typeface="Cambria Math" panose="02040503050406030204"/>
                </a:rPr>
                <a:t> ∗</a:t>
              </a:r>
              <a:r>
                <a:rPr lang="en-US" sz="1400" b="0">
                  <a:latin typeface="Cambria Math" panose="02040503050406030204"/>
                </a:rPr>
                <a:t>100</a:t>
              </a:r>
              <a:endParaRPr lang="en-US" sz="1400" b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Cambria Math" panose="02040503050406030204"/>
                  <a:cs typeface="+mn-cs"/>
                </a:rPr>
                <a:t>𝜎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= 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∑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_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𝑖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=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1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^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𝑛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▒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(</a:t>
              </a:r>
              <a:r>
                <a:rPr lang="ru-RU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ц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_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𝑖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^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−&lt;</a:t>
              </a:r>
              <a:r>
                <a:rPr lang="ru-RU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ц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&gt;)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^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2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/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𝑛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 −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1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 </a:t>
              </a:r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- среднее квадратичное отклонение;</a:t>
              </a:r>
              <a:endParaRPr lang="ru-RU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ц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_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𝑖</a:t>
              </a:r>
              <a:r>
                <a:rPr lang="en-US" sz="1400" b="0">
                  <a:solidFill>
                    <a:schemeClr val="tx1"/>
                  </a:solidFill>
                  <a:effectLst/>
                  <a:latin typeface="Cambria Math" panose="02040503050406030204"/>
                  <a:ea typeface="+mn-ea"/>
                  <a:cs typeface="+mn-cs"/>
                </a:rPr>
                <a:t>^</a:t>
              </a:r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- цена единицы товара, работы, услуги, указанная в источнике с номером i;</a:t>
              </a:r>
              <a:endParaRPr lang="ru-RU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&lt;ц&gt; - средняя арифметическая величина цены единицы товара, работы, услуги;</a:t>
              </a:r>
              <a:endParaRPr lang="ru-RU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u-RU" sz="1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 - количество значений, используемых в расчете.</a:t>
              </a:r>
              <a:endParaRPr lang="ru-RU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4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"/>
  <sheetViews>
    <sheetView tabSelected="1" view="pageBreakPreview" topLeftCell="A7" zoomScale="94" zoomScaleNormal="85" workbookViewId="0">
      <selection activeCell="A10" sqref="A10:K10"/>
    </sheetView>
  </sheetViews>
  <sheetFormatPr defaultRowHeight="15"/>
  <cols>
    <col min="1" max="1" width="6.42578125" style="1" customWidth="1"/>
    <col min="2" max="2" width="69.140625" style="1" customWidth="1"/>
    <col min="3" max="3" width="14.140625" style="1" customWidth="1"/>
    <col min="4" max="4" width="8.7109375" style="1" customWidth="1"/>
    <col min="5" max="5" width="16.7109375" style="1" customWidth="1"/>
    <col min="6" max="6" width="16" style="1" customWidth="1"/>
    <col min="7" max="9" width="15.28515625" style="1" customWidth="1"/>
    <col min="10" max="10" width="11.42578125" style="1" customWidth="1"/>
    <col min="11" max="11" width="19.28515625" style="1" customWidth="1"/>
    <col min="12" max="12" width="5.28515625" style="1" customWidth="1"/>
    <col min="13" max="13" width="9.140625" style="1" hidden="1" customWidth="1"/>
    <col min="14" max="14" width="2.5703125" style="1" customWidth="1"/>
    <col min="15" max="16383" width="9.140625" style="1"/>
  </cols>
  <sheetData>
    <row r="1" spans="1:12" s="1" customFormat="1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26.25" customHeight="1">
      <c r="A2" s="21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0.5" customHeight="1">
      <c r="A3" s="23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12" ht="35.25" customHeight="1">
      <c r="A4" s="26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2" ht="55.5" customHeight="1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7"/>
    </row>
    <row r="6" spans="1:12" ht="42.75" customHeight="1">
      <c r="A6" s="2" t="s">
        <v>1</v>
      </c>
      <c r="B6" s="3" t="s">
        <v>2</v>
      </c>
      <c r="C6" s="4" t="s">
        <v>3</v>
      </c>
      <c r="D6" s="4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4" t="s">
        <v>10</v>
      </c>
      <c r="K6" s="4" t="s">
        <v>11</v>
      </c>
    </row>
    <row r="7" spans="1:12" s="1" customFormat="1" ht="409.5" customHeight="1">
      <c r="A7" s="12">
        <v>1</v>
      </c>
      <c r="B7" s="16" t="s">
        <v>17</v>
      </c>
      <c r="C7" s="15" t="s">
        <v>14</v>
      </c>
      <c r="D7" s="13">
        <v>1</v>
      </c>
      <c r="E7" s="14">
        <v>576450</v>
      </c>
      <c r="F7" s="14">
        <v>628330</v>
      </c>
      <c r="G7" s="14">
        <v>662920</v>
      </c>
      <c r="H7" s="6">
        <f>(E7+F7+G7)/3</f>
        <v>622566.66666666663</v>
      </c>
      <c r="I7" s="8">
        <f>STDEV(E7:G7)/H7*100</f>
        <v>6.9907607971951711</v>
      </c>
      <c r="J7" s="14">
        <f>E7</f>
        <v>576450</v>
      </c>
      <c r="K7" s="9">
        <f>E7*D7</f>
        <v>576450</v>
      </c>
    </row>
    <row r="8" spans="1:12" s="1" customFormat="1" ht="18.75" customHeight="1">
      <c r="B8" s="17" t="s">
        <v>12</v>
      </c>
      <c r="C8" s="17"/>
      <c r="D8" s="17"/>
      <c r="E8" s="17"/>
      <c r="F8" s="17"/>
      <c r="G8" s="17"/>
      <c r="H8" s="17"/>
      <c r="I8" s="17"/>
      <c r="J8" s="18"/>
      <c r="K8" s="11">
        <f>SUM(K7:K7)</f>
        <v>576450</v>
      </c>
    </row>
    <row r="9" spans="1:12" ht="16.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0"/>
    </row>
    <row r="10" spans="1:12" ht="109.5" customHeight="1">
      <c r="A10" s="19" t="s">
        <v>18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</sheetData>
  <mergeCells count="8">
    <mergeCell ref="B8:J8"/>
    <mergeCell ref="A9:J9"/>
    <mergeCell ref="A10:K10"/>
    <mergeCell ref="A1:K1"/>
    <mergeCell ref="A2:K2"/>
    <mergeCell ref="A3:K3"/>
    <mergeCell ref="A4:K4"/>
    <mergeCell ref="A5:K5"/>
  </mergeCells>
  <pageMargins left="0.25" right="0.25" top="0.75" bottom="0.75" header="0.3" footer="0.3"/>
  <pageSetup paperSize="9" scale="65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Метод анализ рынка</vt:lpstr>
      <vt:lpstr>НМЦК проектно-сметным методом</vt:lpstr>
      <vt:lpstr>'Метод анализ рынка'!Область_печати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Договорной отдел 2</cp:lastModifiedBy>
  <cp:lastPrinted>2025-02-18T11:40:42Z</cp:lastPrinted>
  <dcterms:created xsi:type="dcterms:W3CDTF">2013-12-17T05:16:00Z</dcterms:created>
  <dcterms:modified xsi:type="dcterms:W3CDTF">2026-04-14T06:51:39Z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BFCD7A5F29FE47EB806700D0D57609EE</vt:lpwstr>
  </property>
  <property fmtid="{D5CDD505-2E9C-101B-9397-08002B2CF9AE}" pid="3" name="KSOProductBuildVer">
    <vt:lpwstr>1049-11.2.0.11440</vt:lpwstr>
  </property>
</Properties>
</file>