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calcOnSave="0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8" i="1"/>
  <c r="L8" s="1"/>
  <c r="I8"/>
  <c r="H8" s="1"/>
  <c r="K8" s="1"/>
</calcChain>
</file>

<file path=xl/sharedStrings.xml><?xml version="1.0" encoding="utf-8"?>
<sst xmlns="http://schemas.openxmlformats.org/spreadsheetml/2006/main" count="24" uniqueCount="24">
  <si>
    <t>Расчет и обоснование начальной (максимальной) цены контракта</t>
  </si>
  <si>
    <t>№ п/п</t>
  </si>
  <si>
    <t>Наименование и основные характеристики объекта закупки</t>
  </si>
  <si>
    <t>Ед. изм.</t>
  </si>
  <si>
    <t>Кол-во</t>
  </si>
  <si>
    <t>Источник информации для определения НМЦ (цена,руб.)</t>
  </si>
  <si>
    <t>σ</t>
  </si>
  <si>
    <t>НМЦ (средняя цена, руб.)</t>
  </si>
  <si>
    <t>Цена товара минимальная</t>
  </si>
  <si>
    <t>Коэф.вариации V</t>
  </si>
  <si>
    <t>Сумма (руб.)</t>
  </si>
  <si>
    <t>шт</t>
  </si>
  <si>
    <t>Инициатор закупки</t>
  </si>
  <si>
    <t>ФКУ БМТ и ВС УФСИН России по КБР</t>
  </si>
  <si>
    <t>лейтенант внутренней службы</t>
  </si>
  <si>
    <t>Жангуланов М.Н.</t>
  </si>
  <si>
    <t>Старший инспектор  ГТО</t>
  </si>
  <si>
    <t>Используемый метод определения цены контракта с обоснованием: Начальная (максимальная) цена контракта сформирована методом сопоставимых рыночных цен (анализа рынка) в результате изучения функционирующего рынка, проведенного Заказчиком. Источником информации для установления начальной (максимальной) цены контракта являются коммерческие предложения.</t>
  </si>
  <si>
    <t>Начальник ФКУ БМТ и ВС УФСИН Росиии по КБР                                                                                                                                                                                                                                                  подполковник внутренней службы                                                                                                                                                             З.А. Кашежев</t>
  </si>
  <si>
    <t>на закупку стульев для офиса</t>
  </si>
  <si>
    <t>Стулья для офиса</t>
  </si>
  <si>
    <t>вх-8/ТО-41-485 от 25.08.2026</t>
  </si>
  <si>
    <t>вх-8/ТО-41-486 от 25.08.2026</t>
  </si>
  <si>
    <t>вх-8/ТО-41-487 от 25.08.2026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</si>
</sst>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0">
    <font>
      <sz val="11"/>
      <color theme="1"/>
      <name val="Cambria"/>
      <charset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</xf>
    <xf numFmtId="4" fontId="2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164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2" fontId="8" fillId="0" borderId="8" xfId="0" applyNumberFormat="1" applyFont="1" applyBorder="1" applyAlignment="1" applyProtection="1">
      <alignment horizontal="center" vertical="center" wrapText="1"/>
      <protection locked="0"/>
    </xf>
    <xf numFmtId="4" fontId="8" fillId="0" borderId="8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14" fontId="4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2" fillId="0" borderId="3" xfId="0" applyFont="1" applyBorder="1" applyAlignment="1" applyProtection="1">
      <alignment horizontal="center" vertical="center" wrapText="1"/>
    </xf>
    <xf numFmtId="0" fontId="0" fillId="0" borderId="4" xfId="0" applyBorder="1"/>
    <xf numFmtId="0" fontId="7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M8" sqref="M8"/>
    </sheetView>
  </sheetViews>
  <sheetFormatPr defaultColWidth="9.125" defaultRowHeight="12.75" customHeight="1"/>
  <cols>
    <col min="1" max="1" width="4" style="1" customWidth="1"/>
    <col min="2" max="2" width="18.875" style="1" customWidth="1"/>
    <col min="3" max="3" width="6.625" style="1" customWidth="1"/>
    <col min="4" max="4" width="7.125" style="1" customWidth="1"/>
    <col min="5" max="5" width="12.75" style="1" customWidth="1"/>
    <col min="6" max="6" width="13.25" style="1" customWidth="1"/>
    <col min="7" max="7" width="12.875" style="1" customWidth="1"/>
    <col min="8" max="8" width="9.875" style="1" customWidth="1"/>
    <col min="9" max="9" width="13.875" style="1" customWidth="1"/>
    <col min="10" max="10" width="11.25" style="1" customWidth="1"/>
    <col min="11" max="11" width="7.875" style="1" customWidth="1"/>
    <col min="12" max="12" width="12.25" style="1" customWidth="1"/>
  </cols>
  <sheetData>
    <row r="1" spans="1:13" ht="66.75" customHeight="1">
      <c r="A1" s="2"/>
      <c r="B1" s="3"/>
      <c r="C1" s="3"/>
      <c r="D1" s="3"/>
      <c r="E1" s="3"/>
      <c r="F1" s="3"/>
      <c r="G1" s="4"/>
      <c r="H1" s="20" t="s">
        <v>18</v>
      </c>
      <c r="I1" s="20"/>
      <c r="J1" s="20"/>
      <c r="K1" s="20"/>
      <c r="L1" s="20"/>
      <c r="M1" s="1"/>
    </row>
    <row r="2" spans="1:13" s="1" customFormat="1" ht="19.5" customHeight="1">
      <c r="A2" s="2"/>
      <c r="B2" s="3"/>
      <c r="C2" s="3"/>
      <c r="D2" s="3"/>
      <c r="E2" s="3"/>
      <c r="F2" s="3"/>
      <c r="G2" s="3"/>
      <c r="H2" s="20"/>
      <c r="I2" s="20"/>
      <c r="J2" s="20"/>
      <c r="K2" s="20"/>
      <c r="L2" s="20"/>
    </row>
    <row r="3" spans="1:13" s="1" customFormat="1" ht="16.5" customHeight="1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3" s="1" customFormat="1" ht="29.1" customHeight="1">
      <c r="A4" s="18" t="s">
        <v>19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1" customFormat="1" ht="48.75" customHeight="1">
      <c r="A5" s="30" t="s">
        <v>17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3" s="3" customFormat="1" ht="35.25" customHeight="1">
      <c r="A6" s="24" t="s">
        <v>1</v>
      </c>
      <c r="B6" s="26" t="s">
        <v>2</v>
      </c>
      <c r="C6" s="24" t="s">
        <v>3</v>
      </c>
      <c r="D6" s="24" t="s">
        <v>4</v>
      </c>
      <c r="E6" s="21" t="s">
        <v>5</v>
      </c>
      <c r="F6" s="22"/>
      <c r="G6" s="23"/>
      <c r="H6" s="24" t="s">
        <v>6</v>
      </c>
      <c r="I6" s="24" t="s">
        <v>7</v>
      </c>
      <c r="J6" s="24" t="s">
        <v>8</v>
      </c>
      <c r="K6" s="24" t="s">
        <v>9</v>
      </c>
      <c r="L6" s="24" t="s">
        <v>10</v>
      </c>
    </row>
    <row r="7" spans="1:13" s="3" customFormat="1" ht="48.75" customHeight="1">
      <c r="A7" s="25"/>
      <c r="B7" s="25"/>
      <c r="C7" s="25"/>
      <c r="D7" s="25"/>
      <c r="E7" s="17" t="s">
        <v>21</v>
      </c>
      <c r="F7" s="15" t="s">
        <v>22</v>
      </c>
      <c r="G7" s="16" t="s">
        <v>23</v>
      </c>
      <c r="H7" s="25"/>
      <c r="I7" s="25"/>
      <c r="J7" s="25"/>
      <c r="K7" s="25"/>
      <c r="L7" s="25"/>
    </row>
    <row r="8" spans="1:13" s="3" customFormat="1" ht="142.5" customHeight="1">
      <c r="A8" s="10">
        <v>1</v>
      </c>
      <c r="B8" s="10" t="s">
        <v>20</v>
      </c>
      <c r="C8" s="10" t="s">
        <v>11</v>
      </c>
      <c r="D8" s="5">
        <v>10</v>
      </c>
      <c r="E8" s="8">
        <v>10150</v>
      </c>
      <c r="F8" s="13">
        <v>11000</v>
      </c>
      <c r="G8" s="14">
        <v>11500</v>
      </c>
      <c r="H8" s="6">
        <f>ROUND(SQRT(SUM(SUM(SUM(E8-I8)*SUM(E8-I8))+SUM(SUM(G8-I8)*SUM(G8-I8))+SUM(SUM(F8-I8)*SUM(F8-I8)))/2), 2)</f>
        <v>682.52</v>
      </c>
      <c r="I8" s="9">
        <f>AVERAGE(E8:G8)</f>
        <v>10883.333333333334</v>
      </c>
      <c r="J8" s="9">
        <f>MIN(E8:G8)</f>
        <v>10150</v>
      </c>
      <c r="K8" s="9">
        <f>ROUND(H8/I8*100, 2)</f>
        <v>6.27</v>
      </c>
      <c r="L8" s="6">
        <f>D8*J8</f>
        <v>101500</v>
      </c>
    </row>
    <row r="9" spans="1:13" s="1" customFormat="1" ht="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s="1" customFormat="1" ht="15">
      <c r="A10" s="3" t="s">
        <v>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s="1" customFormat="1" ht="15">
      <c r="A11" s="27" t="s">
        <v>16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3" s="7" customFormat="1" ht="15.75">
      <c r="A12" s="28" t="s">
        <v>13</v>
      </c>
      <c r="B12" s="28"/>
      <c r="C12" s="28"/>
      <c r="D12" s="28"/>
      <c r="E12" s="28"/>
      <c r="G12" s="11"/>
      <c r="H12" s="11"/>
      <c r="I12" s="11"/>
      <c r="J12" s="11"/>
      <c r="K12" s="11"/>
      <c r="L12" s="11"/>
    </row>
    <row r="13" spans="1:13" s="7" customFormat="1" ht="15.75">
      <c r="A13" s="28" t="s">
        <v>14</v>
      </c>
      <c r="B13" s="28"/>
      <c r="C13" s="28"/>
      <c r="D13" s="28"/>
      <c r="E13" s="28"/>
      <c r="F13" s="11"/>
      <c r="G13" s="11"/>
      <c r="H13" s="11"/>
      <c r="I13" s="12"/>
      <c r="J13" s="29" t="s">
        <v>15</v>
      </c>
      <c r="K13" s="29"/>
      <c r="L13" s="29"/>
    </row>
    <row r="14" spans="1:13" ht="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3" ht="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3" ht="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s="1" customFormat="1" ht="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5">
      <c r="A21" s="3"/>
      <c r="B21" s="3"/>
      <c r="C21" s="3"/>
      <c r="D21" s="3"/>
      <c r="E21" s="3"/>
      <c r="F21" s="3"/>
      <c r="G21" s="3"/>
      <c r="H21" s="3"/>
      <c r="I21" s="3"/>
      <c r="J21" s="3"/>
    </row>
  </sheetData>
  <mergeCells count="18">
    <mergeCell ref="A11:L11"/>
    <mergeCell ref="A12:E12"/>
    <mergeCell ref="A13:E13"/>
    <mergeCell ref="J13:L13"/>
    <mergeCell ref="A5:L5"/>
    <mergeCell ref="A4:L4"/>
    <mergeCell ref="A3:L3"/>
    <mergeCell ref="H1:L2"/>
    <mergeCell ref="E6:G6"/>
    <mergeCell ref="D6:D7"/>
    <mergeCell ref="C6:C7"/>
    <mergeCell ref="B6:B7"/>
    <mergeCell ref="A6:A7"/>
    <mergeCell ref="K6:K7"/>
    <mergeCell ref="L6:L7"/>
    <mergeCell ref="J6:J7"/>
    <mergeCell ref="I6:I7"/>
    <mergeCell ref="H6:H7"/>
  </mergeCells>
  <pageMargins left="0.25" right="0.25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25" defaultRowHeight="15" customHeight="1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41" sqref="A41"/>
    </sheetView>
  </sheetViews>
  <sheetFormatPr defaultColWidth="9.125" defaultRowHeight="15" customHeight="1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</cp:revision>
  <cp:lastPrinted>2026-08-25T14:23:36Z</cp:lastPrinted>
  <dcterms:created xsi:type="dcterms:W3CDTF">2026-02-25T17:36:28Z</dcterms:created>
  <dcterms:modified xsi:type="dcterms:W3CDTF">2026-08-25T14:23:38Z</dcterms:modified>
  <dc:language>ru-RU</dc:language>
</cp:coreProperties>
</file>