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7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1" l="1"/>
  <c r="M5" i="1"/>
  <c r="K5" i="1"/>
  <c r="K6" i="1" s="1"/>
  <c r="I5" i="1"/>
  <c r="I6" i="1" s="1"/>
  <c r="G5" i="1"/>
  <c r="G6" i="1" s="1"/>
  <c r="N5" i="1" l="1"/>
  <c r="O5" i="1" s="1"/>
  <c r="E6" i="1"/>
  <c r="H7" i="1" s="1"/>
</calcChain>
</file>

<file path=xl/sharedStrings.xml><?xml version="1.0" encoding="utf-8"?>
<sst xmlns="http://schemas.openxmlformats.org/spreadsheetml/2006/main" count="33" uniqueCount="27">
  <si>
    <t>Наименование товара, работ, услуг</t>
  </si>
  <si>
    <t>ед. изм.</t>
  </si>
  <si>
    <t>кол-во</t>
  </si>
  <si>
    <t xml:space="preserve">Источник 1 </t>
  </si>
  <si>
    <t>Цена за ед., руб.</t>
  </si>
  <si>
    <t>Стоимость, руб.</t>
  </si>
  <si>
    <t xml:space="preserve">Источник 2 </t>
  </si>
  <si>
    <t>Источник 3</t>
  </si>
  <si>
    <t>ИТОГО</t>
  </si>
  <si>
    <t xml:space="preserve">Источник 1: </t>
  </si>
  <si>
    <t xml:space="preserve">Источник 2: </t>
  </si>
  <si>
    <t xml:space="preserve">Источник 3: </t>
  </si>
  <si>
    <t xml:space="preserve">Реквизиты документов, на основании которых произведен расчет начальной (максимальной) цены </t>
  </si>
  <si>
    <t>Средняя цена за ед., руб.</t>
  </si>
  <si>
    <t>Количество значений</t>
  </si>
  <si>
    <t>σ=</t>
  </si>
  <si>
    <t>Коэф.вариации V=</t>
  </si>
  <si>
    <t>Источник 4</t>
  </si>
  <si>
    <t>В качестве начальной (максимальной) цены контракта использована минимальная из цен, в размере, руб.:</t>
  </si>
  <si>
    <r>
      <rPr>
        <b/>
        <sz val="8"/>
        <color theme="1"/>
        <rFont val="Times New Roman"/>
        <family val="1"/>
        <charset val="204"/>
      </rPr>
      <t>I. ОБОСНОВАНИЕ НАЧАЛЬНОЙ (МАКСИМАЛЬНОЙ) ЦЕНЫ КОНТРАКТА
Расчет НМЦК методом сопоставимых рыночных цен (анализа рынка), являющимся приоритетным для определения и обоснования НМЦК</t>
    </r>
    <r>
      <rPr>
        <sz val="8"/>
        <color theme="1"/>
        <rFont val="Times New Roman"/>
        <family val="1"/>
        <charset val="204"/>
      </rPr>
      <t xml:space="preserve">
Используемый метод определения НМЦК с обоснованием: Для расчета цены контракта используется метод сопоставимых рыночных цен (анализ рынка). Расчет производился на основании приказа Министерства экономического развития Российской Федерации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исполнителем)».</t>
    </r>
  </si>
  <si>
    <t>Дата</t>
  </si>
  <si>
    <t xml:space="preserve">Объем </t>
  </si>
  <si>
    <t>усл.ед</t>
  </si>
  <si>
    <t>КП от 23.06.2023  вх. № 3461-с;</t>
  </si>
  <si>
    <t>КП от 23.06.2023  вх. № 3462-с;</t>
  </si>
  <si>
    <t>КП от 23.06.2023  вх. № 3463-с.</t>
  </si>
  <si>
    <t xml:space="preserve">Оказание услуги по обязательному страхованию гражданской 
ответственности владельцев
транспортных средств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</si>
</sst>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р_."/>
  </numFmts>
  <fonts count="5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Fill="1" applyAlignment="1">
      <alignment horizontal="right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shrinkToFit="1"/>
      <protection locked="0" hidden="1"/>
    </xf>
    <xf numFmtId="4" fontId="4" fillId="0" borderId="1" xfId="0" applyNumberFormat="1" applyFont="1" applyFill="1" applyBorder="1" applyAlignment="1" applyProtection="1">
      <alignment horizontal="center" vertical="center" shrinkToFit="1"/>
      <protection hidden="1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top" shrinkToFit="1"/>
    </xf>
    <xf numFmtId="0" fontId="4" fillId="0" borderId="1" xfId="0" applyFont="1" applyFill="1" applyBorder="1" applyAlignment="1">
      <alignment horizontal="center" vertical="top" shrinkToFit="1"/>
    </xf>
    <xf numFmtId="0" fontId="0" fillId="0" borderId="0" xfId="0" applyFill="1"/>
    <xf numFmtId="0" fontId="1" fillId="0" borderId="0" xfId="0" applyFont="1" applyFill="1"/>
    <xf numFmtId="14" fontId="1" fillId="0" borderId="0" xfId="0" applyNumberFormat="1" applyFont="1" applyFill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right" wrapText="1"/>
    </xf>
    <xf numFmtId="0" fontId="1" fillId="0" borderId="1" xfId="0" applyFont="1" applyFill="1" applyBorder="1" applyAlignment="1">
      <alignment horizontal="right" wrapText="1"/>
    </xf>
    <xf numFmtId="0" fontId="1" fillId="0" borderId="0" xfId="0" applyFont="1" applyFill="1" applyAlignment="1">
      <alignment horizontal="left"/>
    </xf>
    <xf numFmtId="4" fontId="2" fillId="0" borderId="4" xfId="0" applyNumberFormat="1" applyFont="1" applyFill="1" applyBorder="1" applyAlignment="1">
      <alignment horizontal="left"/>
    </xf>
    <xf numFmtId="4" fontId="2" fillId="0" borderId="5" xfId="0" applyNumberFormat="1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tabSelected="1" zoomScaleNormal="100" workbookViewId="0">
      <selection activeCell="H9" sqref="H9"/>
    </sheetView>
  </sheetViews>
  <sheetFormatPr defaultRowHeight="15" x14ac:dyDescent="0.25"/>
  <cols>
    <col min="1" max="1" width="19.85546875" customWidth="1"/>
    <col min="2" max="2" width="10.140625" customWidth="1"/>
    <col min="3" max="3" width="6.28515625" customWidth="1"/>
    <col min="4" max="4" width="11.5703125" customWidth="1"/>
    <col min="5" max="5" width="10.28515625" customWidth="1"/>
    <col min="6" max="6" width="8.5703125" customWidth="1"/>
    <col min="7" max="7" width="10.85546875" customWidth="1"/>
    <col min="10" max="11" width="0" hidden="1" customWidth="1"/>
  </cols>
  <sheetData>
    <row r="1" spans="1:16" ht="22.5" customHeight="1" x14ac:dyDescent="0.25">
      <c r="A1" s="17" t="s">
        <v>19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2" spans="1:16" ht="52.5" customHeight="1" x14ac:dyDescent="0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6" ht="15" customHeight="1" x14ac:dyDescent="0.25">
      <c r="A3" s="21" t="s">
        <v>0</v>
      </c>
      <c r="B3" s="21" t="s">
        <v>21</v>
      </c>
      <c r="C3" s="21"/>
      <c r="D3" s="1" t="s">
        <v>3</v>
      </c>
      <c r="E3" s="21" t="s">
        <v>5</v>
      </c>
      <c r="F3" s="1" t="s">
        <v>6</v>
      </c>
      <c r="G3" s="21" t="s">
        <v>5</v>
      </c>
      <c r="H3" s="1" t="s">
        <v>7</v>
      </c>
      <c r="I3" s="22" t="s">
        <v>5</v>
      </c>
      <c r="J3" s="2" t="s">
        <v>17</v>
      </c>
      <c r="K3" s="21" t="s">
        <v>5</v>
      </c>
      <c r="L3" s="19" t="s">
        <v>13</v>
      </c>
      <c r="M3" s="20" t="s">
        <v>14</v>
      </c>
      <c r="N3" s="20" t="s">
        <v>15</v>
      </c>
      <c r="O3" s="20" t="s">
        <v>16</v>
      </c>
      <c r="P3" s="16"/>
    </row>
    <row r="4" spans="1:16" ht="21" customHeight="1" x14ac:dyDescent="0.25">
      <c r="A4" s="21"/>
      <c r="B4" s="1" t="s">
        <v>1</v>
      </c>
      <c r="C4" s="1" t="s">
        <v>2</v>
      </c>
      <c r="D4" s="1" t="s">
        <v>4</v>
      </c>
      <c r="E4" s="21"/>
      <c r="F4" s="1" t="s">
        <v>4</v>
      </c>
      <c r="G4" s="21"/>
      <c r="H4" s="1" t="s">
        <v>4</v>
      </c>
      <c r="I4" s="23"/>
      <c r="J4" s="2" t="s">
        <v>4</v>
      </c>
      <c r="K4" s="21"/>
      <c r="L4" s="19"/>
      <c r="M4" s="20"/>
      <c r="N4" s="20"/>
      <c r="O4" s="20"/>
      <c r="P4" s="16"/>
    </row>
    <row r="5" spans="1:16" ht="102" x14ac:dyDescent="0.25">
      <c r="A5" s="4" t="s">
        <v>26</v>
      </c>
      <c r="B5" s="5" t="s">
        <v>22</v>
      </c>
      <c r="C5" s="5">
        <v>1</v>
      </c>
      <c r="D5" s="6">
        <v>3405.46</v>
      </c>
      <c r="E5" s="7">
        <v>3405.46</v>
      </c>
      <c r="F5" s="6">
        <v>3405.46</v>
      </c>
      <c r="G5" s="7">
        <f>F5*C5</f>
        <v>3405.46</v>
      </c>
      <c r="H5" s="6">
        <v>3405.46</v>
      </c>
      <c r="I5" s="6">
        <f>H5*C5</f>
        <v>3405.46</v>
      </c>
      <c r="J5" s="6"/>
      <c r="K5" s="7">
        <f>J5*C5</f>
        <v>0</v>
      </c>
      <c r="L5" s="8">
        <f>AVERAGE(D5,F5,H5,J5)</f>
        <v>3405.4600000000005</v>
      </c>
      <c r="M5" s="9">
        <f>COUNTA(D5,F5,H5,J5)</f>
        <v>3</v>
      </c>
      <c r="N5" s="8">
        <f>SQRT(IF(D5&gt;0,POWER(D5-L5,2),0)+IF(F5&gt;0,POWER(F5-L5,2),0)+IF(H5&gt;0,POWER(H5-L5,2),0)+IF(J5&gt;0,POWER(J5-L5,2),0))/(M5-1)</f>
        <v>3.9382275817135387E-13</v>
      </c>
      <c r="O5" s="8">
        <f>N5/L5*100</f>
        <v>1.1564451151132412E-14</v>
      </c>
    </row>
    <row r="6" spans="1:16" x14ac:dyDescent="0.25">
      <c r="A6" s="10" t="s">
        <v>8</v>
      </c>
      <c r="B6" s="10"/>
      <c r="C6" s="10"/>
      <c r="D6" s="7"/>
      <c r="E6" s="7">
        <f>SUM(E5:E5)</f>
        <v>3405.46</v>
      </c>
      <c r="F6" s="7"/>
      <c r="G6" s="7">
        <f>SUM(G5:G5)</f>
        <v>3405.46</v>
      </c>
      <c r="H6" s="7"/>
      <c r="I6" s="7">
        <f>SUM(I5:I5)</f>
        <v>3405.46</v>
      </c>
      <c r="J6" s="7"/>
      <c r="K6" s="7">
        <f>SUM(K5:K5)</f>
        <v>0</v>
      </c>
      <c r="L6" s="11"/>
      <c r="M6" s="12"/>
      <c r="N6" s="11"/>
      <c r="O6" s="11"/>
    </row>
    <row r="7" spans="1:16" ht="24.75" customHeight="1" x14ac:dyDescent="0.25">
      <c r="A7" s="24" t="s">
        <v>18</v>
      </c>
      <c r="B7" s="25"/>
      <c r="C7" s="25"/>
      <c r="D7" s="25"/>
      <c r="E7" s="25"/>
      <c r="F7" s="25"/>
      <c r="G7" s="25"/>
      <c r="H7" s="27">
        <f>E6</f>
        <v>3405.46</v>
      </c>
      <c r="I7" s="28"/>
      <c r="J7" s="28"/>
      <c r="K7" s="28"/>
      <c r="L7" s="28"/>
      <c r="M7" s="28"/>
      <c r="N7" s="28"/>
      <c r="O7" s="28"/>
    </row>
    <row r="8" spans="1:16" x14ac:dyDescent="0.2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pans="1:16" x14ac:dyDescent="0.25">
      <c r="A9" s="14" t="s">
        <v>12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spans="1:16" x14ac:dyDescent="0.25">
      <c r="A10" s="3" t="s">
        <v>9</v>
      </c>
      <c r="B10" s="26" t="s">
        <v>23</v>
      </c>
      <c r="C10" s="26"/>
      <c r="D10" s="26"/>
      <c r="E10" s="26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11" spans="1:16" x14ac:dyDescent="0.25">
      <c r="A11" s="3" t="s">
        <v>10</v>
      </c>
      <c r="B11" s="26" t="s">
        <v>24</v>
      </c>
      <c r="C11" s="26"/>
      <c r="D11" s="26"/>
      <c r="E11" s="26"/>
      <c r="F11" s="13"/>
      <c r="G11" s="13"/>
      <c r="H11" s="13"/>
      <c r="I11" s="13"/>
      <c r="J11" s="13"/>
      <c r="K11" s="13"/>
      <c r="L11" s="13"/>
      <c r="M11" s="13"/>
      <c r="N11" s="13"/>
      <c r="O11" s="13"/>
    </row>
    <row r="12" spans="1:16" x14ac:dyDescent="0.25">
      <c r="A12" s="3" t="s">
        <v>11</v>
      </c>
      <c r="B12" s="26" t="s">
        <v>25</v>
      </c>
      <c r="C12" s="26"/>
      <c r="D12" s="26"/>
      <c r="E12" s="26"/>
      <c r="F12" s="13"/>
      <c r="G12" s="13"/>
      <c r="H12" s="13"/>
      <c r="I12" s="13"/>
      <c r="J12" s="13"/>
      <c r="K12" s="13"/>
      <c r="L12" s="13"/>
      <c r="M12" s="13"/>
      <c r="N12" s="13"/>
      <c r="O12" s="13"/>
    </row>
    <row r="13" spans="1:16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</row>
    <row r="14" spans="1:16" x14ac:dyDescent="0.25">
      <c r="A14" s="3" t="s">
        <v>20</v>
      </c>
      <c r="B14" s="15">
        <v>46202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  <row r="15" spans="1:16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</row>
  </sheetData>
  <mergeCells count="17">
    <mergeCell ref="A7:G7"/>
    <mergeCell ref="B12:E12"/>
    <mergeCell ref="B11:E11"/>
    <mergeCell ref="B10:E10"/>
    <mergeCell ref="H7:O7"/>
    <mergeCell ref="P3:P4"/>
    <mergeCell ref="A1:O2"/>
    <mergeCell ref="L3:L4"/>
    <mergeCell ref="M3:M4"/>
    <mergeCell ref="N3:N4"/>
    <mergeCell ref="O3:O4"/>
    <mergeCell ref="A3:A4"/>
    <mergeCell ref="B3:C3"/>
    <mergeCell ref="E3:E4"/>
    <mergeCell ref="G3:G4"/>
    <mergeCell ref="K3:K4"/>
    <mergeCell ref="I3:I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2026-06-29T02:16:36Z</dcterms:modified>
</cp:coreProperties>
</file>