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Закупки\Компрессор\07.2026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Лист1!$A$1:$L$36</definedName>
  </definedNames>
  <calcPr calcId="152511"/>
</workbook>
</file>

<file path=xl/calcChain.xml><?xml version="1.0" encoding="utf-8"?>
<calcChain xmlns="http://schemas.openxmlformats.org/spreadsheetml/2006/main">
  <c r="K11" i="1" l="1"/>
  <c r="K10" i="1"/>
  <c r="K9" i="1"/>
  <c r="K12" i="1" l="1"/>
  <c r="K13" i="1" s="1"/>
  <c r="I18" i="1" l="1"/>
</calcChain>
</file>

<file path=xl/sharedStrings.xml><?xml version="1.0" encoding="utf-8"?>
<sst xmlns="http://schemas.openxmlformats.org/spreadsheetml/2006/main" count="39" uniqueCount="30">
  <si>
    <t>№ п/п</t>
  </si>
  <si>
    <t>Ед. измр.</t>
  </si>
  <si>
    <t xml:space="preserve"> Кол-во</t>
  </si>
  <si>
    <t>Источники информации и цена за единицу, руб.*</t>
  </si>
  <si>
    <t>НМЦК</t>
  </si>
  <si>
    <t>совокупн. значений</t>
  </si>
  <si>
    <t>Сред. цена***, руб. за ед.</t>
  </si>
  <si>
    <t>однородная</t>
  </si>
  <si>
    <t>Итого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</si>
  <si>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</si>
  <si>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</si>
  <si>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</si>
  <si>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 xml:space="preserve">ОБОСНОВАНИЕ НАЧАЛЬНОЙ (МАКСИМАЛЬНОЙ) ЦЕНЫ </t>
  </si>
  <si>
    <t>Начальная (максимальная) цена контракта (далее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государственного контракта, цены контракта, заключаемого с единственным поставщиком (подрядчиком, исполнителем)».</t>
  </si>
  <si>
    <t xml:space="preserve"> </t>
  </si>
  <si>
    <t>Наименование товара</t>
  </si>
  <si>
    <t>Цена за 1 ед., руб. в соответствии с приказом о нормировании</t>
  </si>
  <si>
    <t xml:space="preserve">Проведенные исследования позволяют определить начальную (максимальную) цену государственного контракта в размере </t>
  </si>
  <si>
    <t>шт.</t>
  </si>
  <si>
    <t>Раздел 2 приложения к приказу ФНС России от 30.12.2016 № ЕД-7-5/746@</t>
  </si>
  <si>
    <t>Метод сопостовимых рыночных цен : В соответствии со  статьей 22 Федерального закона  от 05 апреля 2013г. №44-ФЗ "О контрактной системе в сфере закупок товаров, работ, услуг для обеспечения государственных и муниципальных нужд", в соответствии с Постановлением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лиц".)</t>
  </si>
  <si>
    <t>Плата управления кондиционера LG EBR88279004</t>
  </si>
  <si>
    <t xml:space="preserve">Сетевой фильтр
EAM63430909
</t>
  </si>
  <si>
    <t xml:space="preserve">Плата 
EBR81767909
(Аналог EBR81767920 PCB Assembly,Main
</t>
  </si>
  <si>
    <t>Поставка оборудования для системы кондиционирования и охлаждения административного здания УФНС России по Московской области, расположенного по адресу: Московская область, г. Химки, ул. Панфилова, д.31</t>
  </si>
  <si>
    <t>Компрессор LG JQC068MAA (TBZ37117301)</t>
  </si>
  <si>
    <t xml:space="preserve">Ценовой запрос 03-16/28992@ от 16.07.2026. Ответ вх. № 18388 от 16.07.2026 </t>
  </si>
  <si>
    <t xml:space="preserve">Ценовой запрос 03-16/28993@ от 16.07.2026. Ответ вх. № 18385 от 16.07.2026 </t>
  </si>
  <si>
    <t xml:space="preserve">Ценовой запрос 03-16/28994@ от 16.07.2026. Ответ вх. № 18398 от 16.07.2026 </t>
  </si>
  <si>
    <r>
      <t xml:space="preserve">Дата определения НМЦК:  июль </t>
    </r>
    <r>
      <rPr>
        <sz val="10"/>
        <color theme="1"/>
        <rFont val="Times New Roman"/>
        <family val="1"/>
        <charset val="20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</si>
</sst>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(* #,##0.00_);_(* \(#,##0.00\);_(* &quot;-&quot;??_);_(@_)"/>
    <numFmt numFmtId="165" formatCode="#,##0.00\ &quot;₽&quot;"/>
  </numFmts>
  <fonts count="11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name val="Times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2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3" fontId="5" fillId="0" borderId="0" xfId="0" applyNumberFormat="1" applyFont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6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4" fontId="6" fillId="0" borderId="0" xfId="0" applyNumberFormat="1" applyFont="1" applyBorder="1"/>
    <xf numFmtId="164" fontId="6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164" fontId="3" fillId="0" borderId="2" xfId="1" applyFont="1" applyFill="1" applyBorder="1" applyAlignment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1</xdr:col>
          <xdr:colOff>914400</xdr:colOff>
          <xdr:row>13</xdr:row>
          <xdr:rowOff>76200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L60"/>
  <sheetViews>
    <sheetView tabSelected="1" view="pageBreakPreview" zoomScaleSheetLayoutView="100" workbookViewId="0">
      <selection activeCell="F9" sqref="F9"/>
    </sheetView>
  </sheetViews>
  <sheetFormatPr defaultRowHeight="12.75"/>
  <cols>
    <col min="1" max="1" width="4.7109375" customWidth="1"/>
    <col min="2" max="2" width="27.42578125" customWidth="1"/>
    <col min="3" max="3" width="10" customWidth="1"/>
    <col min="4" max="4" width="6.5703125" customWidth="1"/>
    <col min="5" max="5" width="16.28515625" customWidth="1"/>
    <col min="6" max="6" width="15.28515625" customWidth="1"/>
    <col min="7" max="7" width="16.140625" customWidth="1"/>
    <col min="8" max="8" width="12.5703125" customWidth="1"/>
    <col min="9" max="10" width="13.85546875" style="7" customWidth="1"/>
    <col min="11" max="11" width="15" customWidth="1"/>
    <col min="12" max="12" width="37.5703125" customWidth="1"/>
  </cols>
  <sheetData>
    <row r="1" spans="1:12" ht="18" customHeight="1">
      <c r="H1" s="10"/>
      <c r="I1" s="10"/>
      <c r="J1" s="10"/>
      <c r="K1" s="10"/>
    </row>
    <row r="2" spans="1:12" ht="16.5" customHeigh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27" customHeight="1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50.25" customHeight="1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>
      <c r="A5" s="14" t="s">
        <v>29</v>
      </c>
      <c r="B5" s="14"/>
      <c r="C5" s="13"/>
      <c r="D5" s="13"/>
      <c r="E5" s="13"/>
      <c r="F5" s="13"/>
      <c r="G5" s="13"/>
      <c r="H5" s="13"/>
      <c r="I5" s="13"/>
      <c r="J5" s="13"/>
      <c r="K5" s="13"/>
    </row>
    <row r="6" spans="1:12" ht="53.25" customHeight="1">
      <c r="A6" s="52" t="s">
        <v>20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2" ht="27" customHeight="1">
      <c r="A7" s="47" t="s">
        <v>0</v>
      </c>
      <c r="B7" s="44" t="s">
        <v>15</v>
      </c>
      <c r="C7" s="44" t="s">
        <v>1</v>
      </c>
      <c r="D7" s="44" t="s">
        <v>2</v>
      </c>
      <c r="E7" s="44" t="s">
        <v>3</v>
      </c>
      <c r="F7" s="44"/>
      <c r="G7" s="44"/>
      <c r="H7" s="44"/>
      <c r="I7" s="44"/>
      <c r="J7" s="49" t="s">
        <v>16</v>
      </c>
      <c r="K7" s="46" t="s">
        <v>4</v>
      </c>
    </row>
    <row r="8" spans="1:12" ht="81.75" customHeight="1">
      <c r="A8" s="48"/>
      <c r="B8" s="44"/>
      <c r="C8" s="44"/>
      <c r="D8" s="44"/>
      <c r="E8" s="35" t="s">
        <v>26</v>
      </c>
      <c r="F8" s="35" t="s">
        <v>27</v>
      </c>
      <c r="G8" s="35" t="s">
        <v>28</v>
      </c>
      <c r="H8" s="19" t="s">
        <v>5</v>
      </c>
      <c r="I8" s="19" t="s">
        <v>6</v>
      </c>
      <c r="J8" s="50"/>
      <c r="K8" s="46"/>
    </row>
    <row r="9" spans="1:12" s="23" customFormat="1" ht="89.25" customHeight="1">
      <c r="A9" s="37">
        <v>1</v>
      </c>
      <c r="B9" s="22" t="s">
        <v>25</v>
      </c>
      <c r="C9" s="36" t="s">
        <v>18</v>
      </c>
      <c r="D9" s="18">
        <v>1</v>
      </c>
      <c r="E9" s="20">
        <v>320250</v>
      </c>
      <c r="F9" s="20">
        <v>330500</v>
      </c>
      <c r="G9" s="34">
        <v>335000</v>
      </c>
      <c r="H9" s="11" t="s">
        <v>7</v>
      </c>
      <c r="I9" s="11">
        <v>328583.33</v>
      </c>
      <c r="J9" s="11" t="s">
        <v>19</v>
      </c>
      <c r="K9" s="21">
        <f>I9*D9</f>
        <v>328583.33</v>
      </c>
    </row>
    <row r="10" spans="1:12" s="23" customFormat="1" ht="89.25" customHeight="1">
      <c r="A10" s="37">
        <v>2</v>
      </c>
      <c r="B10" s="22" t="s">
        <v>21</v>
      </c>
      <c r="C10" s="36" t="s">
        <v>18</v>
      </c>
      <c r="D10" s="18">
        <v>1</v>
      </c>
      <c r="E10" s="20">
        <v>96600</v>
      </c>
      <c r="F10" s="20">
        <v>98500</v>
      </c>
      <c r="G10" s="34">
        <v>99200</v>
      </c>
      <c r="H10" s="11" t="s">
        <v>7</v>
      </c>
      <c r="I10" s="11">
        <v>98100</v>
      </c>
      <c r="J10" s="11" t="s">
        <v>19</v>
      </c>
      <c r="K10" s="21">
        <f t="shared" ref="K10:K11" si="0">I10*D10</f>
        <v>98100</v>
      </c>
    </row>
    <row r="11" spans="1:12" s="23" customFormat="1" ht="89.25" customHeight="1">
      <c r="A11" s="36">
        <v>3</v>
      </c>
      <c r="B11" s="39" t="s">
        <v>22</v>
      </c>
      <c r="C11" s="36" t="s">
        <v>18</v>
      </c>
      <c r="D11" s="18">
        <v>1</v>
      </c>
      <c r="E11" s="20">
        <v>63800</v>
      </c>
      <c r="F11" s="20">
        <v>65000</v>
      </c>
      <c r="G11" s="34">
        <v>66500</v>
      </c>
      <c r="H11" s="11" t="s">
        <v>7</v>
      </c>
      <c r="I11" s="11">
        <v>65100</v>
      </c>
      <c r="J11" s="11" t="s">
        <v>19</v>
      </c>
      <c r="K11" s="21">
        <f t="shared" si="0"/>
        <v>65100</v>
      </c>
    </row>
    <row r="12" spans="1:12" s="23" customFormat="1" ht="89.25" customHeight="1">
      <c r="A12" s="38">
        <v>4</v>
      </c>
      <c r="B12" s="40" t="s">
        <v>23</v>
      </c>
      <c r="C12" s="36" t="s">
        <v>18</v>
      </c>
      <c r="D12" s="18">
        <v>1</v>
      </c>
      <c r="E12" s="20">
        <v>95900</v>
      </c>
      <c r="F12" s="20">
        <v>97700</v>
      </c>
      <c r="G12" s="34">
        <v>98100</v>
      </c>
      <c r="H12" s="11" t="s">
        <v>7</v>
      </c>
      <c r="I12" s="11">
        <v>97233.33</v>
      </c>
      <c r="J12" s="11" t="s">
        <v>19</v>
      </c>
      <c r="K12" s="21">
        <f>I12*D12</f>
        <v>97233.33</v>
      </c>
    </row>
    <row r="13" spans="1:12">
      <c r="A13" s="16"/>
      <c r="B13" s="17" t="s">
        <v>8</v>
      </c>
      <c r="C13" s="6"/>
      <c r="D13" s="32"/>
      <c r="E13" s="30"/>
      <c r="F13" s="31"/>
      <c r="G13" s="31"/>
      <c r="H13" s="6"/>
      <c r="I13" s="11"/>
      <c r="J13" s="11"/>
      <c r="K13" s="21">
        <f>SUM(K9:K12)</f>
        <v>589016.66</v>
      </c>
      <c r="L13" s="23"/>
    </row>
    <row r="14" spans="1:12">
      <c r="A14" s="25"/>
      <c r="B14" s="29"/>
      <c r="C14" s="25"/>
      <c r="D14" s="24"/>
      <c r="E14" s="26"/>
      <c r="F14" s="26"/>
      <c r="G14" s="26"/>
      <c r="H14" s="25"/>
      <c r="I14" s="27"/>
      <c r="J14" s="27"/>
      <c r="K14" s="28"/>
    </row>
    <row r="15" spans="1:12" ht="13.5" customHeight="1">
      <c r="A15" s="13" t="s">
        <v>9</v>
      </c>
      <c r="B15" s="3"/>
      <c r="C15" s="13"/>
      <c r="D15" s="12"/>
      <c r="E15" s="13"/>
      <c r="F15" s="13"/>
      <c r="G15" s="13"/>
      <c r="H15" s="13"/>
      <c r="I15" s="13"/>
      <c r="J15" s="13"/>
      <c r="K15" s="13"/>
    </row>
    <row r="16" spans="1:12" ht="13.5" customHeight="1">
      <c r="A16" s="13" t="s">
        <v>10</v>
      </c>
      <c r="B16" s="3"/>
      <c r="C16" s="13"/>
      <c r="D16" s="12"/>
      <c r="E16" s="13"/>
      <c r="F16" s="13"/>
      <c r="G16" s="13"/>
      <c r="H16" s="13"/>
      <c r="I16" s="13"/>
      <c r="J16" s="13"/>
      <c r="K16" s="13"/>
    </row>
    <row r="17" spans="1:11" ht="12.75" customHeight="1">
      <c r="A17" s="13" t="s">
        <v>11</v>
      </c>
      <c r="B17" s="3"/>
      <c r="C17" s="13"/>
      <c r="D17" s="12"/>
      <c r="E17" s="13"/>
      <c r="F17" s="13"/>
      <c r="G17" s="13"/>
      <c r="H17" s="13"/>
      <c r="I17" s="13"/>
      <c r="J17" s="13"/>
      <c r="K17" s="13"/>
    </row>
    <row r="18" spans="1:11" ht="12.75" customHeight="1">
      <c r="A18" s="51" t="s">
        <v>17</v>
      </c>
      <c r="B18" s="51"/>
      <c r="C18" s="51"/>
      <c r="D18" s="51"/>
      <c r="E18" s="51"/>
      <c r="F18" s="51"/>
      <c r="G18" s="51"/>
      <c r="H18" s="51"/>
      <c r="I18" s="33">
        <f>K13</f>
        <v>589016.66</v>
      </c>
      <c r="J18" s="14"/>
      <c r="K18" s="13"/>
    </row>
    <row r="19" spans="1:11">
      <c r="B19" s="1"/>
      <c r="D19" s="2"/>
    </row>
    <row r="20" spans="1:11">
      <c r="A20" s="9"/>
      <c r="B20" s="4"/>
      <c r="D20" s="2"/>
    </row>
    <row r="21" spans="1:11">
      <c r="B21" s="4"/>
      <c r="D21" s="2"/>
    </row>
    <row r="22" spans="1:11">
      <c r="B22" s="4"/>
      <c r="D22" s="2"/>
    </row>
    <row r="23" spans="1:11">
      <c r="B23" s="4"/>
      <c r="D23" s="2"/>
    </row>
    <row r="24" spans="1:11">
      <c r="B24" s="4"/>
      <c r="D24" s="2"/>
      <c r="I24" s="15"/>
      <c r="J24" s="15"/>
    </row>
    <row r="25" spans="1:11">
      <c r="B25" s="4"/>
      <c r="D25" s="2"/>
    </row>
    <row r="26" spans="1:11">
      <c r="B26" s="4"/>
      <c r="D26" s="2"/>
    </row>
    <row r="27" spans="1:11">
      <c r="B27" s="5"/>
      <c r="D27" s="2"/>
      <c r="H27" s="9" t="s">
        <v>14</v>
      </c>
    </row>
    <row r="28" spans="1:11">
      <c r="B28" s="4"/>
      <c r="D28" s="2"/>
    </row>
    <row r="29" spans="1:11">
      <c r="B29" s="4"/>
      <c r="D29" s="2"/>
    </row>
    <row r="30" spans="1:11">
      <c r="B30" s="4"/>
      <c r="D30" s="2"/>
    </row>
    <row r="31" spans="1:11">
      <c r="B31" s="4"/>
      <c r="D31" s="2"/>
    </row>
    <row r="32" spans="1:11">
      <c r="B32" s="4"/>
      <c r="D32" s="2"/>
    </row>
    <row r="33" spans="2:4">
      <c r="B33" s="4"/>
      <c r="D33" s="2"/>
    </row>
    <row r="34" spans="2:4">
      <c r="B34" s="4"/>
      <c r="D34" s="2"/>
    </row>
    <row r="35" spans="2:4">
      <c r="B35" s="4"/>
      <c r="D35" s="2"/>
    </row>
    <row r="36" spans="2:4">
      <c r="B36" s="4"/>
      <c r="D36" s="2"/>
    </row>
    <row r="37" spans="2:4">
      <c r="B37" s="4"/>
      <c r="D37" s="2"/>
    </row>
    <row r="38" spans="2:4">
      <c r="B38" s="4"/>
      <c r="D38" s="2"/>
    </row>
    <row r="39" spans="2:4">
      <c r="B39" s="4"/>
      <c r="D39" s="2"/>
    </row>
    <row r="40" spans="2:4">
      <c r="B40" s="4"/>
      <c r="D40" s="2"/>
    </row>
    <row r="41" spans="2:4">
      <c r="B41" s="4"/>
      <c r="D41" s="2"/>
    </row>
    <row r="42" spans="2:4">
      <c r="B42" s="4"/>
      <c r="D42" s="2"/>
    </row>
    <row r="43" spans="2:4">
      <c r="B43" s="4"/>
      <c r="D43" s="2"/>
    </row>
    <row r="44" spans="2:4">
      <c r="B44" s="4"/>
      <c r="D44" s="2"/>
    </row>
    <row r="45" spans="2:4">
      <c r="D45" s="2"/>
    </row>
    <row r="46" spans="2:4">
      <c r="D46" s="2"/>
    </row>
    <row r="47" spans="2:4">
      <c r="D47" s="2"/>
    </row>
    <row r="48" spans="2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43"/>
    </row>
    <row r="58" spans="4:4">
      <c r="D58" s="43"/>
    </row>
    <row r="59" spans="4:4">
      <c r="D59" s="43"/>
    </row>
    <row r="60" spans="4:4">
      <c r="D60" s="8"/>
    </row>
  </sheetData>
  <mergeCells count="14">
    <mergeCell ref="A2:K2"/>
    <mergeCell ref="A3:K3"/>
    <mergeCell ref="D57:D59"/>
    <mergeCell ref="E7:G7"/>
    <mergeCell ref="H7:I7"/>
    <mergeCell ref="A4:K4"/>
    <mergeCell ref="K7:K8"/>
    <mergeCell ref="A7:A8"/>
    <mergeCell ref="B7:B8"/>
    <mergeCell ref="C7:C8"/>
    <mergeCell ref="D7:D8"/>
    <mergeCell ref="J7:J8"/>
    <mergeCell ref="A18:H18"/>
    <mergeCell ref="A6:K6"/>
  </mergeCells>
  <phoneticPr fontId="0" type="noConversion"/>
  <pageMargins left="0.23622047244094491" right="0.23622047244094491" top="0.15748031496062992" bottom="0.15748031496062992" header="0.31496062992125984" footer="0.31496062992125984"/>
  <pageSetup paperSize="9" scale="94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30" r:id="rId4" name="Control 6">
          <controlPr defaultSize="0" r:id="rId5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30" r:id="rId4" name="Control 6"/>
      </mc:Fallback>
    </mc:AlternateContent>
    <mc:AlternateContent xmlns:mc="http://schemas.openxmlformats.org/markup-compatibility/2006">
      <mc:Choice Requires="x14">
        <control shapeId="1029" r:id="rId6" name="Control 5">
          <controlPr defaultSize="0" r:id="rId7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29" r:id="rId6" name="Control 5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9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7" r:id="rId10" name="Control 3">
          <controlPr defaultSize="0" r:id="rId11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27" r:id="rId10" name="Control 3"/>
      </mc:Fallback>
    </mc:AlternateContent>
    <mc:AlternateContent xmlns:mc="http://schemas.openxmlformats.org/markup-compatibility/2006">
      <mc:Choice Requires="x14">
        <control shapeId="1026" r:id="rId12" name="Control 2">
          <controlPr defaultSize="0" r:id="rId13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26" r:id="rId12" name="Control 2"/>
      </mc:Fallback>
    </mc:AlternateContent>
    <mc:AlternateContent xmlns:mc="http://schemas.openxmlformats.org/markup-compatibility/2006">
      <mc:Choice Requires="x14">
        <control shapeId="1025" r:id="rId14" name="Control 1">
          <controlPr defaultSize="0" r:id="rId13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1</xdr:col>
                <xdr:colOff>914400</xdr:colOff>
                <xdr:row>13</xdr:row>
                <xdr:rowOff>76200</xdr:rowOff>
              </to>
            </anchor>
          </controlPr>
        </control>
      </mc:Choice>
      <mc:Fallback>
        <control shapeId="1025" r:id="rId1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AdminFKU</cp:lastModifiedBy>
  <cp:revision/>
  <cp:lastPrinted>2022-03-09T09:03:15Z</cp:lastPrinted>
  <dcterms:created xsi:type="dcterms:W3CDTF">1996-10-08T23:32:33Z</dcterms:created>
  <dcterms:modified xsi:type="dcterms:W3CDTF">2026-07-17T09:33:27Z</dcterms:modified>
</cp:coreProperties>
</file>