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heckCompatibility="1" defaultThemeVersion="124226"/>
  <xr:revisionPtr revIDLastSave="0" documentId="13_ncr:1_{2878D520-5E02-4CB8-977A-E968CD847028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Лист1" sheetId="1" r:id="rId1"/>
  </sheets>
  <definedNames>
    <definedName name="_xlnm.Print_Area" localSheetId="0">Лист1!$A$1:$O$35</definedName>
  </definedNames>
  <calcPr calcId="191029" fullPrecision="0"/>
</workbook>
</file>

<file path=xl/calcChain.xml><?xml version="1.0" encoding="utf-8"?>
<calcChain xmlns="http://schemas.openxmlformats.org/spreadsheetml/2006/main">
  <c r="N11" i="1" l="1"/>
  <c r="J9" i="1"/>
  <c r="K9" i="1" s="1"/>
  <c r="L9" i="1" s="1"/>
  <c r="H9" i="1"/>
  <c r="N9" i="1" s="1"/>
  <c r="J10" i="1"/>
  <c r="H10" i="1"/>
  <c r="N10" i="1" s="1"/>
  <c r="K10" i="1" l="1"/>
  <c r="L10" i="1" s="1"/>
</calcChain>
</file>

<file path=xl/sharedStrings.xml><?xml version="1.0" encoding="utf-8"?>
<sst xmlns="http://schemas.openxmlformats.org/spreadsheetml/2006/main" count="37" uniqueCount="36">
  <si>
    <t>№ п/п</t>
  </si>
  <si>
    <t xml:space="preserve">Наименование </t>
  </si>
  <si>
    <t>Ед.изм.</t>
  </si>
  <si>
    <t>Среднее квадратичное отклонение &lt;σ&gt;</t>
  </si>
  <si>
    <t>Коэффициент вариации (%)V=</t>
  </si>
  <si>
    <t>Совокупность значений</t>
  </si>
  <si>
    <t>Объем</t>
  </si>
  <si>
    <t>Количество значений  &lt;n&gt;</t>
  </si>
  <si>
    <t>Количество</t>
  </si>
  <si>
    <t>σ -квадратичное отклонение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</si>
  <si>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</si>
  <si>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</si>
  <si>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</si>
  <si>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1.</t>
  </si>
  <si>
    <t xml:space="preserve"> </t>
  </si>
  <si>
    <t xml:space="preserve"> Метод сопоставимых рыночных цен (анализ рынка)</t>
  </si>
  <si>
    <t>цi - цена единицы товара</t>
  </si>
  <si>
    <t>Средняя арифметическая величина единицы услуги, руб. &lt;ц&gt;</t>
  </si>
  <si>
    <t>Цена за единицу изм.</t>
  </si>
  <si>
    <t>Загурская О.В.</t>
  </si>
  <si>
    <t>Начальная (максимальная) цена контракта:</t>
  </si>
  <si>
    <t>Обоснование начальной (максимальной) цены конракта</t>
  </si>
  <si>
    <t>Используемый метод определения начальной (максимальной)  цены контракта:</t>
  </si>
  <si>
    <t>Начальная (максимальная) цена контракта</t>
  </si>
  <si>
    <t>Начальная (максимальная) цена контракта рассчитанна по формуле:</t>
  </si>
  <si>
    <t>шт.</t>
  </si>
  <si>
    <t xml:space="preserve"> V-коэффициент вариации не превышает 33%, совокупность цен принимается однородной</t>
  </si>
  <si>
    <t xml:space="preserve">Поставка клапанов защиты от превышения давления воды
</t>
  </si>
  <si>
    <t xml:space="preserve">Определение начальной (максимальной) цены  контракта (НМЦК) производилось в соответствии со ст.22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и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утвержденных Приказом Минэкономразвития России от 2 октября 2013 г. № 567 . </t>
  </si>
  <si>
    <t xml:space="preserve">Источник №1 от 02.06.2026
 </t>
  </si>
  <si>
    <t xml:space="preserve">Источник №2 от 02.06.2026
 </t>
  </si>
  <si>
    <t>Клапан предохранительный пружинный Ду-32, ВР/ВР, регулируемый, диапазон регулировки 1-16 бар, корпус- латунь, материал запорного органа-латунь, тип присоединения-резьбовой, уплотнение-PTFE, температура-110 град.С</t>
  </si>
  <si>
    <t xml:space="preserve">Клапан обратный Ду-25, ВР/ВР, Ру-16 бар., резьбовой, пружинный, длина от 60 мм  до 78 мм </t>
  </si>
  <si>
    <t xml:space="preserve">Источник №3 от 05.06.2026
 </t>
  </si>
  <si>
    <t>"05" мая  2026 г.</t>
  </si>
  <si>
    <t xml:space="preserve">Начальная (максимальная) цена контракта сформирована исходя из учета среднего значения стоимости поставки товара и равна 9 088,07 руб., включает в себя поставку товара, все расходы поставщика, предусмотренные действующим законодательством Российской Федерации налоги, сборы и другие обязательные платежи. В соответствии с принципом эффективности использования  средств, заказчик принял решение об утверждении НМЦК на основе минимального ценового предложения поставщика в размере 6 687 руб. 00 коп.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</si>
</sst>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Calibri"/>
      <family val="2"/>
      <scheme val="minor"/>
    </font>
    <font>
      <sz val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3" borderId="0" xfId="0" applyFont="1" applyFill="1"/>
    <xf numFmtId="0" fontId="4" fillId="0" borderId="0" xfId="0" applyFont="1"/>
    <xf numFmtId="164" fontId="2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wrapText="1"/>
    </xf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164" fontId="3" fillId="2" borderId="1" xfId="0" applyNumberFormat="1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right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4" fontId="1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4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164" fontId="1" fillId="2" borderId="4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</xdr:row>
      <xdr:rowOff>0</xdr:rowOff>
    </xdr:from>
    <xdr:to>
      <xdr:col>3</xdr:col>
      <xdr:colOff>99332</xdr:colOff>
      <xdr:row>16</xdr:row>
      <xdr:rowOff>83003</xdr:rowOff>
    </xdr:to>
    <xdr:pic>
      <xdr:nvPicPr>
        <xdr:cNvPr id="38" name="Picture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20016107"/>
          <a:ext cx="141922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19</xdr:row>
      <xdr:rowOff>0</xdr:rowOff>
    </xdr:from>
    <xdr:to>
      <xdr:col>2</xdr:col>
      <xdr:colOff>993322</xdr:colOff>
      <xdr:row>20</xdr:row>
      <xdr:rowOff>244928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21159107"/>
          <a:ext cx="993322" cy="503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22</xdr:row>
      <xdr:rowOff>0</xdr:rowOff>
    </xdr:from>
    <xdr:to>
      <xdr:col>3</xdr:col>
      <xdr:colOff>461282</xdr:colOff>
      <xdr:row>25</xdr:row>
      <xdr:rowOff>54428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21934714"/>
          <a:ext cx="1781175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41"/>
  <sheetViews>
    <sheetView tabSelected="1" view="pageBreakPreview" topLeftCell="A4" zoomScale="110" zoomScaleNormal="100" zoomScaleSheetLayoutView="110" workbookViewId="0">
      <selection activeCell="H16" sqref="H16"/>
    </sheetView>
  </sheetViews>
  <sheetFormatPr defaultColWidth="9.140625" defaultRowHeight="12.75" x14ac:dyDescent="0.2"/>
  <cols>
    <col min="1" max="1" width="6.5703125" style="2" customWidth="1"/>
    <col min="2" max="2" width="4.5703125" style="2" customWidth="1"/>
    <col min="3" max="3" width="29.7109375" style="2" customWidth="1"/>
    <col min="4" max="4" width="10.5703125" style="2" customWidth="1"/>
    <col min="5" max="5" width="11.85546875" style="2" customWidth="1"/>
    <col min="6" max="6" width="11.5703125" style="2" customWidth="1"/>
    <col min="7" max="7" width="12.140625" style="2" customWidth="1"/>
    <col min="8" max="8" width="13" style="2" customWidth="1"/>
    <col min="9" max="10" width="10.28515625" style="2" customWidth="1"/>
    <col min="11" max="11" width="12.140625" style="2" customWidth="1"/>
    <col min="12" max="12" width="13" style="2" customWidth="1"/>
    <col min="13" max="13" width="12" style="2" customWidth="1"/>
    <col min="14" max="14" width="14.85546875" style="4" customWidth="1"/>
    <col min="15" max="16384" width="9.140625" style="2"/>
  </cols>
  <sheetData>
    <row r="1" spans="1:15" ht="16.5" customHeight="1" x14ac:dyDescent="0.2">
      <c r="C1" s="39"/>
      <c r="D1" s="39"/>
      <c r="E1" s="39"/>
      <c r="I1" s="38"/>
      <c r="J1" s="38"/>
      <c r="K1" s="38"/>
      <c r="L1" s="38"/>
      <c r="M1" s="38"/>
      <c r="N1" s="38"/>
    </row>
    <row r="2" spans="1:15" ht="21.75" customHeight="1" x14ac:dyDescent="0.2">
      <c r="C2" s="39"/>
      <c r="D2" s="39"/>
      <c r="E2" s="39"/>
      <c r="I2" s="38"/>
      <c r="J2" s="38"/>
      <c r="K2" s="38"/>
      <c r="L2" s="38"/>
      <c r="M2" s="38"/>
      <c r="N2" s="38"/>
    </row>
    <row r="3" spans="1:15" ht="33" customHeight="1" x14ac:dyDescent="0.25">
      <c r="B3" s="47" t="s">
        <v>21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</row>
    <row r="4" spans="1:15" ht="22.5" customHeight="1" x14ac:dyDescent="0.25">
      <c r="B4" s="19"/>
      <c r="C4" s="57" t="s">
        <v>27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20"/>
    </row>
    <row r="5" spans="1:15" s="3" customFormat="1" ht="51.75" customHeight="1" x14ac:dyDescent="0.25">
      <c r="B5" s="49" t="s">
        <v>28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</row>
    <row r="6" spans="1:15" s="3" customFormat="1" ht="12.75" customHeight="1" x14ac:dyDescent="0.2">
      <c r="B6" s="22"/>
      <c r="C6" s="22"/>
      <c r="D6" s="24"/>
      <c r="E6" s="22"/>
      <c r="F6" s="22"/>
      <c r="G6" s="22"/>
      <c r="H6" s="24"/>
      <c r="I6" s="22"/>
      <c r="J6" s="24"/>
      <c r="K6" s="22"/>
      <c r="L6" s="22"/>
      <c r="M6" s="22"/>
      <c r="N6" s="25"/>
    </row>
    <row r="7" spans="1:15" ht="21.75" customHeight="1" x14ac:dyDescent="0.2">
      <c r="B7" s="54" t="s">
        <v>0</v>
      </c>
      <c r="C7" s="54" t="s">
        <v>1</v>
      </c>
      <c r="D7" s="68" t="s">
        <v>2</v>
      </c>
      <c r="E7" s="65" t="s">
        <v>18</v>
      </c>
      <c r="F7" s="66"/>
      <c r="G7" s="67"/>
      <c r="H7" s="52" t="s">
        <v>17</v>
      </c>
      <c r="I7" s="54" t="s">
        <v>7</v>
      </c>
      <c r="J7" s="68" t="s">
        <v>3</v>
      </c>
      <c r="K7" s="54" t="s">
        <v>4</v>
      </c>
      <c r="L7" s="54" t="s">
        <v>5</v>
      </c>
      <c r="M7" s="1" t="s">
        <v>6</v>
      </c>
      <c r="N7" s="70" t="s">
        <v>23</v>
      </c>
    </row>
    <row r="8" spans="1:15" ht="63" customHeight="1" x14ac:dyDescent="0.2">
      <c r="B8" s="54"/>
      <c r="C8" s="54"/>
      <c r="D8" s="69"/>
      <c r="E8" s="21" t="s">
        <v>29</v>
      </c>
      <c r="F8" s="21" t="s">
        <v>30</v>
      </c>
      <c r="G8" s="21" t="s">
        <v>33</v>
      </c>
      <c r="H8" s="53"/>
      <c r="I8" s="54"/>
      <c r="J8" s="69"/>
      <c r="K8" s="54"/>
      <c r="L8" s="54"/>
      <c r="M8" s="1" t="s">
        <v>8</v>
      </c>
      <c r="N8" s="70"/>
    </row>
    <row r="9" spans="1:15" ht="89.25" customHeight="1" x14ac:dyDescent="0.2">
      <c r="B9" s="40">
        <v>1</v>
      </c>
      <c r="C9" s="41" t="s">
        <v>31</v>
      </c>
      <c r="D9" s="42" t="s">
        <v>25</v>
      </c>
      <c r="E9" s="45">
        <v>5450</v>
      </c>
      <c r="F9" s="45">
        <v>6078</v>
      </c>
      <c r="G9" s="45">
        <v>4071</v>
      </c>
      <c r="H9" s="43">
        <f>AVERAGE(E9:G9)</f>
        <v>5199.67</v>
      </c>
      <c r="I9" s="30">
        <v>3</v>
      </c>
      <c r="J9" s="43">
        <f t="shared" ref="J9:J10" si="0">STDEV(E9:G9)</f>
        <v>1026.6500000000001</v>
      </c>
      <c r="K9" s="7">
        <f>J9/H9*100</f>
        <v>19.739999999999998</v>
      </c>
      <c r="L9" s="7" t="str">
        <f t="shared" ref="L9:L10" si="1">IF(K9&lt;33,"ОДНОРОДНЫЕ","НЕОДНОРОДНЫЕ")</f>
        <v>ОДНОРОДНЫЕ</v>
      </c>
      <c r="M9" s="44">
        <v>1</v>
      </c>
      <c r="N9" s="7">
        <f>H9*M9</f>
        <v>5199.67</v>
      </c>
    </row>
    <row r="10" spans="1:15" ht="54" customHeight="1" x14ac:dyDescent="0.2">
      <c r="B10" s="26">
        <v>2</v>
      </c>
      <c r="C10" s="46" t="s">
        <v>32</v>
      </c>
      <c r="D10" s="27" t="s">
        <v>25</v>
      </c>
      <c r="E10" s="23">
        <v>2074.61</v>
      </c>
      <c r="F10" s="23">
        <v>2450</v>
      </c>
      <c r="G10" s="23">
        <v>1308</v>
      </c>
      <c r="H10" s="28">
        <f>AVERAGE(E10:G10)</f>
        <v>1944.2</v>
      </c>
      <c r="I10" s="30">
        <v>3</v>
      </c>
      <c r="J10" s="28">
        <f t="shared" si="0"/>
        <v>582.05999999999995</v>
      </c>
      <c r="K10" s="23">
        <f>J10/H10*100</f>
        <v>29.94</v>
      </c>
      <c r="L10" s="29" t="str">
        <f t="shared" si="1"/>
        <v>ОДНОРОДНЫЕ</v>
      </c>
      <c r="M10" s="30">
        <v>2</v>
      </c>
      <c r="N10" s="7">
        <f>H10*M10</f>
        <v>3888.4</v>
      </c>
    </row>
    <row r="11" spans="1:15" ht="20.25" customHeight="1" x14ac:dyDescent="0.2">
      <c r="B11" s="72" t="s">
        <v>20</v>
      </c>
      <c r="C11" s="73"/>
      <c r="D11" s="74"/>
      <c r="E11" s="74"/>
      <c r="F11" s="74"/>
      <c r="G11" s="74"/>
      <c r="H11" s="74"/>
      <c r="I11" s="74"/>
      <c r="J11" s="74"/>
      <c r="K11" s="74"/>
      <c r="L11" s="74"/>
      <c r="M11" s="75"/>
      <c r="N11" s="6">
        <f>N9+N10</f>
        <v>9088.07</v>
      </c>
    </row>
    <row r="12" spans="1:15" ht="8.25" customHeight="1" x14ac:dyDescent="0.2">
      <c r="B12" s="8"/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</row>
    <row r="13" spans="1:15" ht="12" customHeight="1" x14ac:dyDescent="0.2">
      <c r="A13" s="34" t="s">
        <v>13</v>
      </c>
      <c r="B13" s="61" t="s">
        <v>22</v>
      </c>
      <c r="C13" s="61"/>
      <c r="D13" s="61"/>
      <c r="E13" s="61"/>
      <c r="F13" s="61"/>
      <c r="G13" s="61"/>
      <c r="H13" s="61"/>
      <c r="I13" s="61"/>
      <c r="J13" s="33"/>
      <c r="K13" s="33"/>
      <c r="L13" s="33"/>
      <c r="M13" s="33"/>
      <c r="N13" s="35"/>
    </row>
    <row r="14" spans="1:15" s="18" customFormat="1" ht="17.25" customHeight="1" x14ac:dyDescent="0.2">
      <c r="B14" s="35" t="s">
        <v>14</v>
      </c>
      <c r="C14" s="60" t="s">
        <v>15</v>
      </c>
      <c r="D14" s="60"/>
      <c r="E14" s="60"/>
      <c r="F14" s="60"/>
      <c r="G14" s="35"/>
      <c r="H14" s="35"/>
      <c r="I14" s="35"/>
      <c r="J14" s="35"/>
      <c r="K14" s="35"/>
      <c r="L14" s="35"/>
      <c r="M14" s="35"/>
      <c r="N14" s="33"/>
      <c r="O14" s="35"/>
    </row>
    <row r="15" spans="1:15" ht="20.25" customHeight="1" x14ac:dyDescent="0.2">
      <c r="A15" s="32"/>
      <c r="B15" s="8"/>
      <c r="C15" s="55"/>
      <c r="D15" s="55"/>
      <c r="E15" s="55"/>
      <c r="F15" s="33"/>
      <c r="G15" s="33"/>
      <c r="H15" s="33"/>
      <c r="I15" s="33"/>
      <c r="J15" s="36"/>
      <c r="K15" s="36"/>
      <c r="L15" s="33"/>
      <c r="M15" s="33"/>
      <c r="N15" s="33"/>
    </row>
    <row r="16" spans="1:15" ht="20.25" customHeight="1" x14ac:dyDescent="0.2">
      <c r="A16" s="32"/>
      <c r="B16" s="8"/>
      <c r="C16" s="55"/>
      <c r="D16" s="55"/>
      <c r="E16" s="55"/>
      <c r="F16" s="33"/>
      <c r="G16" s="33"/>
      <c r="H16" s="36"/>
      <c r="I16" s="33"/>
      <c r="J16" s="36"/>
      <c r="K16" s="36"/>
      <c r="L16" s="33"/>
      <c r="M16" s="33"/>
      <c r="N16" s="33"/>
    </row>
    <row r="17" spans="1:53" ht="8.25" customHeight="1" x14ac:dyDescent="0.2">
      <c r="A17" s="32"/>
      <c r="B17" s="8"/>
      <c r="C17" s="55"/>
      <c r="D17" s="55"/>
      <c r="E17" s="55"/>
      <c r="F17" s="33"/>
      <c r="G17" s="33"/>
      <c r="H17" s="33"/>
      <c r="I17" s="33"/>
      <c r="J17" s="33"/>
      <c r="K17" s="33"/>
      <c r="L17" s="33"/>
      <c r="M17" s="33"/>
      <c r="N17" s="33"/>
    </row>
    <row r="18" spans="1:53" ht="13.5" customHeight="1" x14ac:dyDescent="0.2">
      <c r="A18" s="32"/>
      <c r="B18" s="16"/>
      <c r="C18" s="59" t="s">
        <v>9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</row>
    <row r="19" spans="1:53" ht="15.75" customHeight="1" x14ac:dyDescent="0.2">
      <c r="A19" s="32"/>
      <c r="B19" s="8"/>
      <c r="C19" s="56" t="s">
        <v>26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</row>
    <row r="20" spans="1:53" ht="20.25" customHeight="1" x14ac:dyDescent="0.2">
      <c r="A20" s="32"/>
      <c r="B20" s="8"/>
      <c r="C20" s="55"/>
      <c r="D20" s="55"/>
      <c r="E20" s="55"/>
      <c r="F20" s="33"/>
      <c r="G20" s="33"/>
      <c r="H20" s="33"/>
      <c r="I20" s="33"/>
      <c r="J20" s="33"/>
      <c r="K20" s="33"/>
      <c r="L20" s="33"/>
      <c r="M20" s="33"/>
      <c r="N20" s="10"/>
    </row>
    <row r="21" spans="1:53" ht="20.25" customHeight="1" x14ac:dyDescent="0.2">
      <c r="A21" s="32"/>
      <c r="B21" s="8"/>
      <c r="C21" s="55"/>
      <c r="D21" s="55"/>
      <c r="E21" s="55"/>
      <c r="F21" s="33"/>
      <c r="G21" s="33"/>
      <c r="H21" s="33"/>
      <c r="I21" s="33"/>
      <c r="J21" s="33"/>
      <c r="K21" s="33"/>
      <c r="L21" s="33"/>
      <c r="M21" s="33"/>
      <c r="N21" s="33"/>
    </row>
    <row r="22" spans="1:53" ht="12.75" customHeight="1" x14ac:dyDescent="0.2">
      <c r="A22" s="32"/>
      <c r="B22" s="16"/>
      <c r="C22" s="56" t="s">
        <v>24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</row>
    <row r="23" spans="1:53" ht="18.75" customHeight="1" x14ac:dyDescent="0.2">
      <c r="A23" s="32"/>
      <c r="C23" s="76"/>
      <c r="D23" s="76"/>
      <c r="E23" s="76"/>
      <c r="N23" s="2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BA23" s="4"/>
    </row>
    <row r="24" spans="1:53" ht="15" customHeight="1" x14ac:dyDescent="0.2">
      <c r="A24" s="32"/>
      <c r="C24" s="76"/>
      <c r="D24" s="76"/>
      <c r="E24" s="76"/>
      <c r="N24" s="2"/>
      <c r="AB24" s="11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3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</row>
    <row r="25" spans="1:53" ht="24.75" hidden="1" customHeight="1" x14ac:dyDescent="0.2">
      <c r="A25" s="32"/>
      <c r="C25" s="76"/>
      <c r="D25" s="76"/>
      <c r="E25" s="76"/>
      <c r="N25" s="2"/>
      <c r="AB25" s="11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3"/>
      <c r="BA25" s="4"/>
    </row>
    <row r="26" spans="1:53" ht="12.75" customHeight="1" x14ac:dyDescent="0.25">
      <c r="A26" s="32"/>
      <c r="C26" s="63" t="s">
        <v>10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AB26" s="11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3"/>
      <c r="AP26" s="62"/>
      <c r="AQ26" s="62"/>
      <c r="AR26" s="62"/>
      <c r="AS26" s="62"/>
      <c r="AT26" s="62"/>
      <c r="AU26" s="5"/>
      <c r="BA26" s="4"/>
    </row>
    <row r="27" spans="1:53" ht="9.75" customHeight="1" x14ac:dyDescent="0.2">
      <c r="A27" s="32"/>
      <c r="C27" s="63" t="s">
        <v>11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AB27" s="11"/>
      <c r="AC27" s="79"/>
      <c r="AD27" s="79"/>
      <c r="AE27" s="79"/>
      <c r="AF27" s="12"/>
      <c r="AG27" s="12"/>
      <c r="AH27" s="12"/>
      <c r="AI27" s="12"/>
      <c r="AJ27" s="12"/>
      <c r="AK27" s="12"/>
      <c r="AL27" s="12"/>
      <c r="AM27" s="12"/>
      <c r="AN27" s="13"/>
      <c r="BA27" s="4"/>
    </row>
    <row r="28" spans="1:53" ht="12" customHeight="1" x14ac:dyDescent="0.2">
      <c r="A28" s="32"/>
      <c r="C28" s="63" t="s">
        <v>12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AB28" s="1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13"/>
      <c r="BA28" s="4"/>
    </row>
    <row r="29" spans="1:53" ht="10.5" customHeight="1" x14ac:dyDescent="0.2">
      <c r="A29" s="32"/>
      <c r="C29" s="63" t="s">
        <v>16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AB29" s="11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3"/>
      <c r="BA29" s="4"/>
    </row>
    <row r="30" spans="1:53" ht="10.5" customHeight="1" x14ac:dyDescent="0.2">
      <c r="A30" s="3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AB30" s="11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3"/>
      <c r="BA30" s="4"/>
    </row>
    <row r="31" spans="1:53" ht="10.5" customHeight="1" x14ac:dyDescent="0.2">
      <c r="A31" s="32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B31" s="11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3"/>
      <c r="BA31" s="4"/>
    </row>
    <row r="32" spans="1:53" ht="16.5" customHeight="1" x14ac:dyDescent="0.3">
      <c r="A32" s="32"/>
      <c r="B32" s="31"/>
      <c r="C32" s="77" t="s">
        <v>35</v>
      </c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AB32" s="11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3"/>
      <c r="BA32" s="4"/>
    </row>
    <row r="33" spans="1:53" ht="16.5" customHeight="1" x14ac:dyDescent="0.3">
      <c r="A33" s="32"/>
      <c r="B33" s="31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AB33" s="11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3"/>
      <c r="BA33" s="4"/>
    </row>
    <row r="34" spans="1:53" ht="13.5" customHeight="1" x14ac:dyDescent="0.2">
      <c r="C34" s="18" t="s">
        <v>19</v>
      </c>
      <c r="N34" s="2"/>
      <c r="AB34" s="11"/>
      <c r="AC34" s="78"/>
      <c r="AD34" s="78"/>
      <c r="AE34" s="78"/>
      <c r="AF34" s="78"/>
      <c r="AG34" s="78"/>
      <c r="AH34" s="78"/>
      <c r="AI34" s="78"/>
      <c r="AJ34" s="78"/>
      <c r="AK34" s="78"/>
      <c r="AL34" s="12"/>
      <c r="AM34" s="12"/>
      <c r="AN34" s="13"/>
      <c r="BA34" s="4"/>
    </row>
    <row r="35" spans="1:53" ht="13.5" customHeight="1" x14ac:dyDescent="0.2">
      <c r="C35" s="37" t="s">
        <v>34</v>
      </c>
      <c r="N35" s="2"/>
      <c r="AB35" s="11"/>
      <c r="AC35" s="78"/>
      <c r="AD35" s="78"/>
      <c r="AE35" s="78"/>
      <c r="AF35" s="12"/>
      <c r="AG35" s="12"/>
      <c r="AH35" s="12"/>
      <c r="AI35" s="12"/>
      <c r="AJ35" s="12"/>
      <c r="AK35" s="12"/>
      <c r="AL35" s="12"/>
      <c r="AM35" s="12"/>
      <c r="AN35" s="13"/>
      <c r="BA35" s="4"/>
    </row>
    <row r="36" spans="1:53" ht="18.75" x14ac:dyDescent="0.2">
      <c r="N36" s="2"/>
      <c r="AB36" s="11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3"/>
      <c r="BA36" s="4"/>
    </row>
    <row r="37" spans="1:53" ht="18.75" x14ac:dyDescent="0.2">
      <c r="N37" s="2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BA37" s="4"/>
    </row>
    <row r="38" spans="1:53" ht="18.75" x14ac:dyDescent="0.2">
      <c r="N38" s="2"/>
      <c r="AB38" s="11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3"/>
      <c r="BA38" s="4"/>
    </row>
    <row r="39" spans="1:53" ht="18.75" x14ac:dyDescent="0.2">
      <c r="N39" s="2"/>
      <c r="AB39" s="11"/>
      <c r="AC39" s="78"/>
      <c r="AD39" s="78"/>
      <c r="AE39" s="78"/>
      <c r="AF39" s="78"/>
      <c r="AG39" s="12"/>
      <c r="AH39" s="12"/>
      <c r="AI39" s="12"/>
      <c r="AJ39" s="12"/>
      <c r="AK39" s="12"/>
      <c r="AL39" s="12"/>
      <c r="AM39" s="12"/>
      <c r="AN39" s="13"/>
      <c r="BA39" s="4"/>
    </row>
    <row r="40" spans="1:53" ht="18.75" x14ac:dyDescent="0.2">
      <c r="N40" s="2"/>
      <c r="AB40" s="11"/>
      <c r="AC40" s="14"/>
      <c r="AD40" s="14"/>
      <c r="AE40" s="14"/>
      <c r="AF40" s="14"/>
      <c r="AG40" s="12"/>
      <c r="AH40" s="12"/>
      <c r="AI40" s="12"/>
      <c r="AJ40" s="12"/>
      <c r="AK40" s="12"/>
      <c r="AL40" s="12"/>
      <c r="AM40" s="12"/>
      <c r="AN40" s="13"/>
      <c r="BA40" s="4"/>
    </row>
    <row r="41" spans="1:53" ht="20.25" x14ac:dyDescent="0.2">
      <c r="N41" s="2"/>
      <c r="AB41" s="11"/>
      <c r="AC41" s="15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3"/>
      <c r="BA41" s="4"/>
    </row>
  </sheetData>
  <mergeCells count="39">
    <mergeCell ref="C32:N33"/>
    <mergeCell ref="AC39:AF39"/>
    <mergeCell ref="AC34:AK34"/>
    <mergeCell ref="AC35:AE35"/>
    <mergeCell ref="AC27:AE27"/>
    <mergeCell ref="AC28:AM28"/>
    <mergeCell ref="AB37:AN37"/>
    <mergeCell ref="C27:N27"/>
    <mergeCell ref="C28:N28"/>
    <mergeCell ref="C29:N29"/>
    <mergeCell ref="AP26:AT26"/>
    <mergeCell ref="C26:N26"/>
    <mergeCell ref="AO24:BA24"/>
    <mergeCell ref="E7:G7"/>
    <mergeCell ref="J7:J8"/>
    <mergeCell ref="K7:K8"/>
    <mergeCell ref="L7:L8"/>
    <mergeCell ref="N7:N8"/>
    <mergeCell ref="AB23:AN23"/>
    <mergeCell ref="B11:M11"/>
    <mergeCell ref="C23:E25"/>
    <mergeCell ref="C20:E21"/>
    <mergeCell ref="C22:N22"/>
    <mergeCell ref="B7:B8"/>
    <mergeCell ref="C7:C8"/>
    <mergeCell ref="D7:D8"/>
    <mergeCell ref="C19:N19"/>
    <mergeCell ref="C4:M4"/>
    <mergeCell ref="C18:E18"/>
    <mergeCell ref="F18:H18"/>
    <mergeCell ref="I18:K18"/>
    <mergeCell ref="L18:N18"/>
    <mergeCell ref="C14:F14"/>
    <mergeCell ref="B13:I13"/>
    <mergeCell ref="B3:N3"/>
    <mergeCell ref="B5:N5"/>
    <mergeCell ref="H7:H8"/>
    <mergeCell ref="I7:I8"/>
    <mergeCell ref="C15:E17"/>
  </mergeCells>
  <conditionalFormatting sqref="L9:L10">
    <cfRule type="containsText" dxfId="5" priority="1" operator="containsText" text="НЕОДНОРОДНЫЕ">
      <formula>NOT(ISERROR(SEARCH("НЕОДНОРОДНЫЕ",L9)))</formula>
    </cfRule>
    <cfRule type="containsText" dxfId="4" priority="2" operator="containsText" text="ОДНОРОДНЫЕ">
      <formula>NOT(ISERROR(SEARCH("ОДНОРОДНЫЕ",L9)))</formula>
    </cfRule>
    <cfRule type="containsText" dxfId="3" priority="3" operator="containsText" text="НЕОДНОРОДНЫЕ">
      <formula>NOT(ISERROR(SEARCH("НЕОДНОРОДНЫЕ",L9)))</formula>
    </cfRule>
    <cfRule type="containsText" dxfId="2" priority="4" operator="containsText" text="НЕ">
      <formula>NOT(ISERROR(SEARCH("НЕ",L9)))</formula>
    </cfRule>
    <cfRule type="containsText" dxfId="1" priority="5" operator="containsText" text="ОДНОРОДНЫЕ">
      <formula>NOT(ISERROR(SEARCH("ОДНОРОДНЫЕ",L9)))</formula>
    </cfRule>
    <cfRule type="containsText" dxfId="0" priority="6" operator="containsText" text="НЕОДНОРОДНЫЕ">
      <formula>NOT(ISERROR(SEARCH("НЕОДНОРОДНЫЕ",L9)))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2026-06-05T09:35:37Z</dcterms:modified>
</cp:coreProperties>
</file>