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A86E9A96-D681-4F0E-9553-3847C5B0A22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K12" i="1" l="1"/>
  <c r="I12" i="1" l="1"/>
  <c r="L12" i="1" l="1"/>
  <c r="M12" i="1" s="1"/>
  <c r="N12" i="1" s="1"/>
  <c r="O12" i="1" l="1"/>
</calcChain>
</file>

<file path=xl/sharedStrings.xml><?xml version="1.0" encoding="utf-8"?>
<sst xmlns="http://schemas.openxmlformats.org/spreadsheetml/2006/main" count="36" uniqueCount="32">
  <si>
    <t>Основные характеристики объекта закупки</t>
  </si>
  <si>
    <t>Согласно техническому заданию</t>
  </si>
  <si>
    <t>Расчет НМЦК</t>
  </si>
  <si>
    <t>№</t>
  </si>
  <si>
    <t>Наименование товара, услуги (работы)</t>
  </si>
  <si>
    <t>Кол-во</t>
  </si>
  <si>
    <t>Средняя квадратичное отклонение</t>
  </si>
  <si>
    <t>Коэффициент вариации</t>
  </si>
  <si>
    <t>Цена в руб. ед.</t>
  </si>
  <si>
    <t xml:space="preserve">Используемый метод определения НМЦК с обоснованием:
</t>
  </si>
  <si>
    <t>Примечание: В стоимость на оказание услуг включены все затраты организации, в том числе , налоги и сборы, установленные РФ, связанные с исполнением договора.</t>
  </si>
  <si>
    <t>1.</t>
  </si>
  <si>
    <t>Утверждаю:</t>
  </si>
  <si>
    <t xml:space="preserve">Метод сопостовимых рыночных цен </t>
  </si>
  <si>
    <t>____ ______________ 202__г.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</si>
  <si>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вариации. 
* Коэффициент вариации цены определяется по следующей формуле:                  
где:
V - коэффициент вариации.
 - среднее квадратичное отклонение;
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 по позиции 1 не превышает 33%, совокупность значений принимается однородной.
</t>
  </si>
  <si>
    <t>Единица измерения</t>
  </si>
  <si>
    <t>Сумма в руб.</t>
  </si>
  <si>
    <t>Средняя цена в руб.ед.</t>
  </si>
  <si>
    <t xml:space="preserve">Сумма средняя в руб. </t>
  </si>
  <si>
    <t>Обоснование начальной (максимальной) цены контракта</t>
  </si>
  <si>
    <t>Проректор по ДПО</t>
  </si>
  <si>
    <t>____________________ Е.А.Диденко</t>
  </si>
  <si>
    <t>Директор ИФГ</t>
  </si>
  <si>
    <t>Петриченко М.П.</t>
  </si>
  <si>
    <t>Услуги по организации и проведению межрегиональной секции VI Всероссийской конференции, посвященной методикам и практикам повышения финансовой грамотности и формирования финансовой культуры взрослых граждан «Опыт и тренды развития финансовой грамотности»</t>
  </si>
  <si>
    <t>На основании проведенного анализа рынка определена как минимальная цена трех коммерческих предложений, НМЦК/НМЦ  составляет:  69830,00 (шестьдесят девять тысяч восемьсот тридцать) руб.</t>
  </si>
  <si>
    <t>поставщик 1                                                от  11.06.2026 № 07215/вх</t>
  </si>
  <si>
    <t>поставщик 2                                                     от 11.06.2026 № 07214/вх</t>
  </si>
  <si>
    <t xml:space="preserve">поставщик 3                                                                       от 11.06.2026 №     07217/вх             </t>
  </si>
  <si>
    <r>
      <t>Дата подготовки обоснования НМЦК: 11 июня</t>
    </r>
    <r>
      <rPr>
        <sz val="10"/>
        <rFont val="Times New Roman"/>
        <family val="1"/>
        <charset val="204"/>
      </rPr>
      <t xml:space="preserve"> 2026 г.</t>
    </r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</si>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</sst>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2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2" fontId="4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355904</xdr:colOff>
      <xdr:row>15</xdr:row>
      <xdr:rowOff>301182</xdr:rowOff>
    </xdr:from>
    <xdr:to>
      <xdr:col>6</xdr:col>
      <xdr:colOff>495300</xdr:colOff>
      <xdr:row>15</xdr:row>
      <xdr:rowOff>838199</xdr:rowOff>
    </xdr:to>
    <xdr:pic>
      <xdr:nvPicPr>
        <xdr:cNvPr id="2" name="Рисунок 8" descr="http://base.garant.ru/files/base/70473958/128305688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80279" y="5930457"/>
          <a:ext cx="834721" cy="53701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Normal="100" workbookViewId="0">
      <selection activeCell="C12" sqref="C12"/>
    </sheetView>
  </sheetViews>
  <sheetFormatPr defaultRowHeight="15" x14ac:dyDescent="0.25"/>
  <cols>
    <col min="1" max="1" width="14.7109375" customWidth="1"/>
    <col min="2" max="2" width="5.140625" customWidth="1"/>
    <col min="3" max="3" width="29.28515625" customWidth="1"/>
    <col min="4" max="4" width="10.5703125" customWidth="1"/>
    <col min="5" max="5" width="9.140625" customWidth="1"/>
    <col min="6" max="8" width="10.42578125" customWidth="1"/>
    <col min="9" max="9" width="10.5703125" customWidth="1"/>
    <col min="10" max="10" width="10.140625" customWidth="1"/>
    <col min="11" max="11" width="10.85546875" customWidth="1"/>
    <col min="12" max="12" width="10.42578125" customWidth="1"/>
    <col min="13" max="13" width="11.5703125" customWidth="1"/>
    <col min="14" max="14" width="10.85546875" customWidth="1"/>
    <col min="15" max="15" width="10.7109375" customWidth="1"/>
  </cols>
  <sheetData>
    <row r="1" spans="1:17" x14ac:dyDescent="0.25">
      <c r="L1" s="29" t="s">
        <v>12</v>
      </c>
      <c r="M1" s="29"/>
      <c r="N1" s="29"/>
      <c r="O1" s="29"/>
    </row>
    <row r="2" spans="1:17" x14ac:dyDescent="0.25">
      <c r="L2" s="30" t="s">
        <v>21</v>
      </c>
      <c r="M2" s="30"/>
      <c r="N2" s="30"/>
      <c r="O2" s="30"/>
    </row>
    <row r="3" spans="1:17" x14ac:dyDescent="0.25">
      <c r="L3" s="1"/>
      <c r="M3" s="1"/>
      <c r="N3" s="1"/>
      <c r="O3" s="1"/>
    </row>
    <row r="4" spans="1:17" x14ac:dyDescent="0.25">
      <c r="L4" s="29" t="s">
        <v>22</v>
      </c>
      <c r="M4" s="29"/>
      <c r="N4" s="29"/>
      <c r="O4" s="29"/>
    </row>
    <row r="5" spans="1:17" x14ac:dyDescent="0.25">
      <c r="L5" s="29" t="s">
        <v>14</v>
      </c>
      <c r="M5" s="29"/>
      <c r="N5" s="29"/>
      <c r="O5" s="29"/>
    </row>
    <row r="6" spans="1:17" x14ac:dyDescent="0.25">
      <c r="L6" s="15"/>
      <c r="M6" s="15"/>
      <c r="N6" s="15"/>
      <c r="O6" s="15"/>
    </row>
    <row r="7" spans="1:17" s="1" customFormat="1" ht="15.75" customHeight="1" x14ac:dyDescent="0.25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7" ht="43.5" customHeight="1" x14ac:dyDescent="0.25">
      <c r="A8" s="14" t="s">
        <v>0</v>
      </c>
      <c r="B8" s="26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</row>
    <row r="9" spans="1:17" ht="66" customHeight="1" x14ac:dyDescent="0.25">
      <c r="A9" s="2" t="s">
        <v>9</v>
      </c>
      <c r="B9" s="40" t="s">
        <v>13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7" ht="60.75" customHeight="1" x14ac:dyDescent="0.25">
      <c r="A10" s="31" t="s">
        <v>2</v>
      </c>
      <c r="B10" s="22" t="s">
        <v>3</v>
      </c>
      <c r="C10" s="22" t="s">
        <v>4</v>
      </c>
      <c r="D10" s="22" t="s">
        <v>16</v>
      </c>
      <c r="E10" s="35" t="s">
        <v>5</v>
      </c>
      <c r="F10" s="37" t="s">
        <v>27</v>
      </c>
      <c r="G10" s="38"/>
      <c r="H10" s="39" t="s">
        <v>28</v>
      </c>
      <c r="I10" s="38"/>
      <c r="J10" s="37" t="s">
        <v>29</v>
      </c>
      <c r="K10" s="38"/>
      <c r="L10" s="35" t="s">
        <v>18</v>
      </c>
      <c r="M10" s="43" t="s">
        <v>6</v>
      </c>
      <c r="N10" s="43" t="s">
        <v>7</v>
      </c>
      <c r="O10" s="35" t="s">
        <v>19</v>
      </c>
    </row>
    <row r="11" spans="1:17" ht="25.5" customHeight="1" x14ac:dyDescent="0.25">
      <c r="A11" s="32"/>
      <c r="B11" s="34"/>
      <c r="C11" s="34"/>
      <c r="D11" s="23"/>
      <c r="E11" s="36"/>
      <c r="F11" s="3" t="s">
        <v>8</v>
      </c>
      <c r="G11" s="3" t="s">
        <v>17</v>
      </c>
      <c r="H11" s="3" t="s">
        <v>8</v>
      </c>
      <c r="I11" s="3" t="s">
        <v>17</v>
      </c>
      <c r="J11" s="4" t="s">
        <v>8</v>
      </c>
      <c r="K11" s="4" t="s">
        <v>17</v>
      </c>
      <c r="L11" s="42"/>
      <c r="M11" s="44"/>
      <c r="N11" s="44"/>
      <c r="O11" s="42"/>
    </row>
    <row r="12" spans="1:17" ht="165.75" customHeight="1" x14ac:dyDescent="0.25">
      <c r="A12" s="32"/>
      <c r="B12" s="8" t="s">
        <v>11</v>
      </c>
      <c r="C12" s="9" t="s">
        <v>25</v>
      </c>
      <c r="D12" s="10" t="s">
        <v>31</v>
      </c>
      <c r="E12" s="11">
        <v>1</v>
      </c>
      <c r="F12" s="7">
        <v>69830</v>
      </c>
      <c r="G12" s="5">
        <f>E12*F12</f>
        <v>69830</v>
      </c>
      <c r="H12" s="12">
        <v>82500</v>
      </c>
      <c r="I12" s="5">
        <f>H12*E12</f>
        <v>82500</v>
      </c>
      <c r="J12" s="5">
        <v>92000</v>
      </c>
      <c r="K12" s="20">
        <f>J12*E12</f>
        <v>92000</v>
      </c>
      <c r="L12" s="3">
        <f>(ROUND((((F12+H12+J12)/3)*100),0)/100)</f>
        <v>81443.33</v>
      </c>
      <c r="M12" s="3">
        <f>SQRT(((SUM((POWER(F12-L12,2)),(POWER(H12-L12,2)),(POWER(J12-L12,2)))/2)))</f>
        <v>11122.708003600113</v>
      </c>
      <c r="N12" s="3">
        <f>M12/L12*100</f>
        <v>13.65699069966824</v>
      </c>
      <c r="O12" s="5">
        <f>(ROUND(((L12*E12)*100),0))/100</f>
        <v>81443.33</v>
      </c>
    </row>
    <row r="13" spans="1:17" ht="35.25" customHeight="1" x14ac:dyDescent="0.25">
      <c r="A13" s="33"/>
      <c r="B13" s="45" t="s">
        <v>26</v>
      </c>
      <c r="C13" s="46"/>
      <c r="D13" s="46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8"/>
    </row>
    <row r="14" spans="1:17" ht="30.75" customHeight="1" x14ac:dyDescent="0.25">
      <c r="A14" s="49" t="s">
        <v>30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</row>
    <row r="15" spans="1:17" ht="45.75" customHeight="1" x14ac:dyDescent="0.25">
      <c r="A15" s="41" t="s">
        <v>10</v>
      </c>
      <c r="B15" s="41"/>
      <c r="C15" s="41"/>
      <c r="D15" s="41"/>
      <c r="E15" s="41"/>
      <c r="F15" s="41"/>
      <c r="G15" s="41"/>
      <c r="H15" s="41"/>
      <c r="I15" s="41"/>
      <c r="J15" s="41"/>
    </row>
    <row r="16" spans="1:17" s="1" customFormat="1" ht="136.5" customHeight="1" x14ac:dyDescent="0.25">
      <c r="B16" s="21" t="s">
        <v>15</v>
      </c>
      <c r="C16" s="21"/>
      <c r="D16" s="21"/>
      <c r="E16" s="21"/>
      <c r="F16" s="21"/>
      <c r="G16" s="21"/>
      <c r="H16" s="21"/>
      <c r="I16" s="21"/>
      <c r="J16" s="21"/>
      <c r="K16" s="21"/>
      <c r="L16" s="16"/>
      <c r="M16" s="17"/>
      <c r="N16" s="16"/>
      <c r="P16" s="18"/>
      <c r="Q16" s="19"/>
    </row>
    <row r="18" spans="1:7" s="6" customFormat="1" ht="15.75" x14ac:dyDescent="0.25">
      <c r="A18" s="13" t="s">
        <v>23</v>
      </c>
      <c r="G18" s="13" t="s">
        <v>24</v>
      </c>
    </row>
  </sheetData>
  <mergeCells count="23">
    <mergeCell ref="A15:J15"/>
    <mergeCell ref="L10:L11"/>
    <mergeCell ref="M10:M11"/>
    <mergeCell ref="N10:N11"/>
    <mergeCell ref="O10:O11"/>
    <mergeCell ref="B13:O13"/>
    <mergeCell ref="A14:O14"/>
    <mergeCell ref="B16:K16"/>
    <mergeCell ref="D10:D11"/>
    <mergeCell ref="A7:O7"/>
    <mergeCell ref="B8:O8"/>
    <mergeCell ref="L1:O1"/>
    <mergeCell ref="L2:O2"/>
    <mergeCell ref="L4:O4"/>
    <mergeCell ref="L5:O5"/>
    <mergeCell ref="A10:A13"/>
    <mergeCell ref="B10:B11"/>
    <mergeCell ref="C10:C11"/>
    <mergeCell ref="E10:E11"/>
    <mergeCell ref="F10:G10"/>
    <mergeCell ref="H10:I10"/>
    <mergeCell ref="J10:K10"/>
    <mergeCell ref="B9:O9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2026-06-24T15:15:55Z</dcterms:modified>
</cp:coreProperties>
</file>