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Сист. микров. диаметр. ЕП\Закупочная документация\"/>
    </mc:Choice>
  </mc:AlternateContent>
  <xr:revisionPtr revIDLastSave="0" documentId="13_ncr:1_{19DD0ECB-1F55-45EA-BC96-7396A5B3E332}" xr6:coauthVersionLast="47" xr6:coauthVersionMax="47" xr10:uidLastSave="{00000000-0000-0000-0000-000000000000}"/>
  <bookViews>
    <workbookView xWindow="1005" yWindow="1335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I10" i="1" l="1"/>
  <c r="M10" i="1"/>
  <c r="H10" i="1"/>
  <c r="N10" i="1" l="1"/>
  <c r="N11" i="1" l="1"/>
</calcChain>
</file>

<file path=xl/sharedStrings.xml><?xml version="1.0" encoding="utf-8"?>
<sst xmlns="http://schemas.openxmlformats.org/spreadsheetml/2006/main" count="52" uniqueCount="41">
  <si>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</si>
  <si>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</si>
  <si>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</si>
  <si>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</si>
  <si>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</si>
  <si>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</si>
  <si>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</si>
  <si>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</si>
  <si>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</si>
  <si>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</si>
  <si>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</si>
  <si>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</si>
  <si>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</si>
  <si>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</si>
  <si>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</si>
  <si>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</si>
  <si>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</si>
  <si>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</si>
  <si>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</si>
  <si>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</si>
  <si>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</si>
  <si>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</si>
  <si>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</si>
  <si>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</si>
  <si>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</si>
  <si>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 xml:space="preserve">Старший инспектор отдела 
организации контрактной работы 
(закупочной деятельности)
капитан внутренней службы 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</si>
  <si>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</si>
  <si>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</si>
  <si>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</si>
  <si>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</si>
  <si>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</si>
  <si>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</si>
  <si>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</si>
  <si>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</si>
  <si>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</si>
  <si>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</si>
  <si>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</si>
  <si>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</si>
  <si>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Руководитель подразделения:</t>
  </si>
  <si>
    <t>ОБОСНОВАНИЕ НАЧАЛЬНОЙ (МАКСИМАЛЬНОЙ) ЦЕНЫ ДОГОВОРА
По поставке медицинского оборудования (система микроволновой диатермической терапии (УВЧ-60 Вт))</t>
  </si>
  <si>
    <t>Система микроволновой диатермической терапии (УВЧ-60 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</si>
</sst>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B1" zoomScaleNormal="100" workbookViewId="0">
      <selection activeCell="N10" sqref="N10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36" customHeight="1" x14ac:dyDescent="0.25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55.5" customHeight="1" x14ac:dyDescent="0.25">
      <c r="A2" s="42" t="s">
        <v>0</v>
      </c>
      <c r="B2" s="37"/>
      <c r="C2" s="37"/>
      <c r="D2" s="37"/>
      <c r="E2" s="43" t="s">
        <v>1</v>
      </c>
      <c r="F2" s="43"/>
      <c r="G2" s="43"/>
      <c r="H2" s="43"/>
      <c r="I2" s="43"/>
      <c r="J2" s="43"/>
      <c r="K2" s="43"/>
      <c r="L2" s="43"/>
      <c r="M2" s="43"/>
      <c r="N2" s="43"/>
    </row>
    <row r="3" spans="1:14" ht="30" customHeight="1" x14ac:dyDescent="0.25">
      <c r="A3" s="42" t="s">
        <v>2</v>
      </c>
      <c r="B3" s="37"/>
      <c r="C3" s="37"/>
      <c r="D3" s="37"/>
      <c r="E3" s="43" t="s">
        <v>3</v>
      </c>
      <c r="F3" s="43"/>
      <c r="G3" s="43"/>
      <c r="H3" s="43"/>
      <c r="I3" s="43"/>
      <c r="J3" s="43"/>
      <c r="K3" s="43"/>
      <c r="L3" s="43"/>
      <c r="M3" s="43"/>
      <c r="N3" s="43"/>
    </row>
    <row r="4" spans="1:14" ht="49.5" customHeight="1" x14ac:dyDescent="0.25">
      <c r="A4" s="42" t="s">
        <v>4</v>
      </c>
      <c r="B4" s="37"/>
      <c r="C4" s="37"/>
      <c r="D4" s="37"/>
      <c r="E4" s="43" t="s">
        <v>5</v>
      </c>
      <c r="F4" s="43"/>
      <c r="G4" s="43"/>
      <c r="H4" s="43"/>
      <c r="I4" s="43"/>
      <c r="J4" s="43"/>
      <c r="K4" s="43"/>
      <c r="L4" s="43"/>
      <c r="M4" s="43"/>
      <c r="N4" s="43"/>
    </row>
    <row r="5" spans="1:14" ht="13.5" customHeight="1" x14ac:dyDescent="0.25">
      <c r="A5" s="44" t="s">
        <v>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4.75" customHeight="1" x14ac:dyDescent="0.25">
      <c r="A6" s="33" t="s">
        <v>7</v>
      </c>
      <c r="B6" s="33" t="s">
        <v>8</v>
      </c>
      <c r="C6" s="33" t="s">
        <v>9</v>
      </c>
      <c r="D6" s="33" t="s">
        <v>10</v>
      </c>
      <c r="E6" s="33" t="s">
        <v>11</v>
      </c>
      <c r="F6" s="40"/>
      <c r="G6" s="41"/>
      <c r="H6" s="33" t="s">
        <v>12</v>
      </c>
      <c r="I6" s="33" t="s">
        <v>13</v>
      </c>
      <c r="J6" s="33" t="s">
        <v>14</v>
      </c>
      <c r="K6" s="33" t="s">
        <v>15</v>
      </c>
      <c r="L6" s="33" t="s">
        <v>16</v>
      </c>
      <c r="M6" s="33" t="s">
        <v>18</v>
      </c>
      <c r="N6" s="33" t="s">
        <v>17</v>
      </c>
    </row>
    <row r="7" spans="1:14" ht="33.6" customHeight="1" x14ac:dyDescent="0.25">
      <c r="A7" s="34"/>
      <c r="B7" s="34"/>
      <c r="C7" s="34"/>
      <c r="D7" s="34"/>
      <c r="E7" s="6" t="s">
        <v>19</v>
      </c>
      <c r="F7" s="2" t="s">
        <v>20</v>
      </c>
      <c r="G7" s="2" t="s">
        <v>21</v>
      </c>
      <c r="H7" s="34"/>
      <c r="I7" s="34"/>
      <c r="J7" s="34"/>
      <c r="K7" s="34"/>
      <c r="L7" s="34"/>
      <c r="M7" s="34"/>
      <c r="N7" s="34"/>
    </row>
    <row r="8" spans="1:14" ht="24.75" customHeight="1" x14ac:dyDescent="0.25">
      <c r="A8" s="35"/>
      <c r="B8" s="35"/>
      <c r="C8" s="35"/>
      <c r="D8" s="35"/>
      <c r="E8" s="2" t="s">
        <v>22</v>
      </c>
      <c r="F8" s="2" t="s">
        <v>22</v>
      </c>
      <c r="G8" s="2" t="s">
        <v>22</v>
      </c>
      <c r="H8" s="35"/>
      <c r="I8" s="35"/>
      <c r="J8" s="35"/>
      <c r="K8" s="35"/>
      <c r="L8" s="35"/>
      <c r="M8" s="35"/>
      <c r="N8" s="35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52.5" customHeight="1" x14ac:dyDescent="0.25">
      <c r="A10" s="2">
        <v>1</v>
      </c>
      <c r="B10" s="22" t="s">
        <v>40</v>
      </c>
      <c r="C10" s="3" t="s">
        <v>33</v>
      </c>
      <c r="D10" s="8">
        <v>1</v>
      </c>
      <c r="E10" s="4">
        <v>125409.84</v>
      </c>
      <c r="F10" s="4">
        <v>124648.36</v>
      </c>
      <c r="G10" s="4">
        <v>124181.7</v>
      </c>
      <c r="H10" s="5">
        <f t="shared" ref="H10" si="0">(STDEV(E10,F10,G10)/AVERAGE(E10,F10,G10))*100</f>
        <v>0.49695904303948041</v>
      </c>
      <c r="I10" s="4">
        <f>ROUNDDOWN(AVERAGE(E10,F10,G10),2)</f>
        <v>124746.63</v>
      </c>
      <c r="J10" s="9">
        <v>0.22</v>
      </c>
      <c r="K10" s="5">
        <f>MIN(E10:G10)*J10</f>
        <v>27319.973999999998</v>
      </c>
      <c r="L10" s="20">
        <f>ROUNDDOWN(MIN(E10:G10)+K10,2)</f>
        <v>151501.67000000001</v>
      </c>
      <c r="M10" s="14">
        <f t="shared" ref="M10" si="1">IFERROR(STDEV(E10:G10),"")</f>
        <v>619.93967523730294</v>
      </c>
      <c r="N10" s="5">
        <f>D10*L10</f>
        <v>151501.67000000001</v>
      </c>
    </row>
    <row r="11" spans="1:14" ht="15.75" customHeight="1" x14ac:dyDescent="0.25">
      <c r="A11" s="38" t="s">
        <v>23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6">
        <f>SUM(N10:N10)</f>
        <v>151501.67000000001</v>
      </c>
    </row>
    <row r="12" spans="1:14" ht="7.5" customHeight="1" x14ac:dyDescent="0.25">
      <c r="A12" s="26"/>
      <c r="B12" s="26"/>
      <c r="C12" s="26"/>
      <c r="D12" s="26"/>
      <c r="E12" s="26"/>
      <c r="F12" s="27"/>
      <c r="G12" s="26"/>
      <c r="H12" s="26"/>
      <c r="I12" s="26"/>
      <c r="J12" s="26"/>
      <c r="K12" s="26"/>
      <c r="L12" s="26"/>
      <c r="M12" s="26"/>
      <c r="N12" s="28"/>
    </row>
    <row r="13" spans="1:14" ht="50.25" customHeight="1" x14ac:dyDescent="0.25">
      <c r="A13" s="32" t="s">
        <v>37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20.25" customHeight="1" x14ac:dyDescent="0.25">
      <c r="A14" s="32" t="s">
        <v>24</v>
      </c>
      <c r="B14" s="37"/>
      <c r="C14" s="37"/>
      <c r="D14" s="37"/>
      <c r="E14" s="37"/>
      <c r="F14" s="37"/>
      <c r="G14" s="10"/>
      <c r="H14" s="11"/>
      <c r="I14" s="11"/>
      <c r="J14" s="11"/>
      <c r="K14" s="11"/>
      <c r="L14" s="11"/>
      <c r="M14" s="11"/>
    </row>
    <row r="15" spans="1:14" ht="15" customHeight="1" x14ac:dyDescent="0.25">
      <c r="A15" s="29" t="s">
        <v>34</v>
      </c>
      <c r="B15" s="12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4" ht="62.25" customHeight="1" x14ac:dyDescent="0.25">
      <c r="A16" s="36" t="s">
        <v>25</v>
      </c>
      <c r="B16" s="37"/>
      <c r="C16" s="37"/>
      <c r="D16" s="37"/>
      <c r="E16" s="37"/>
      <c r="F16" s="10"/>
      <c r="G16" s="10"/>
      <c r="H16" s="11"/>
      <c r="I16" s="11"/>
      <c r="J16" s="11"/>
      <c r="K16" s="11"/>
      <c r="L16" s="15"/>
      <c r="M16" s="13"/>
      <c r="N16" s="15" t="s">
        <v>26</v>
      </c>
    </row>
    <row r="17" spans="1:15" ht="19.5" customHeight="1" x14ac:dyDescent="0.25">
      <c r="A17" s="30" t="s">
        <v>38</v>
      </c>
    </row>
    <row r="18" spans="1:15" x14ac:dyDescent="0.25">
      <c r="A18" s="11" t="s">
        <v>35</v>
      </c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31" t="s">
        <v>36</v>
      </c>
      <c r="N18" s="31"/>
      <c r="O18" s="11"/>
    </row>
  </sheetData>
  <mergeCells count="25">
    <mergeCell ref="K6:K8"/>
    <mergeCell ref="A1:N1"/>
    <mergeCell ref="E2:N2"/>
    <mergeCell ref="E3:N3"/>
    <mergeCell ref="E4:N4"/>
    <mergeCell ref="A5:N5"/>
    <mergeCell ref="A3:D3"/>
    <mergeCell ref="A2:D2"/>
    <mergeCell ref="A4:D4"/>
    <mergeCell ref="M18:N18"/>
    <mergeCell ref="A13:N13"/>
    <mergeCell ref="N6:N8"/>
    <mergeCell ref="J6:J8"/>
    <mergeCell ref="A6:A8"/>
    <mergeCell ref="L6:L8"/>
    <mergeCell ref="A16:E16"/>
    <mergeCell ref="H6:H8"/>
    <mergeCell ref="B6:B8"/>
    <mergeCell ref="C6:C8"/>
    <mergeCell ref="A14:F14"/>
    <mergeCell ref="A11:M11"/>
    <mergeCell ref="D6:D8"/>
    <mergeCell ref="M6:M8"/>
    <mergeCell ref="E6:G6"/>
    <mergeCell ref="I6:I8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30</v>
      </c>
      <c r="C3" s="46"/>
      <c r="D3" s="46"/>
      <c r="E3" s="47"/>
      <c r="F3" s="11"/>
      <c r="G3" s="45" t="s">
        <v>31</v>
      </c>
      <c r="H3" s="46"/>
      <c r="I3" s="46"/>
      <c r="J3" s="47"/>
      <c r="K3" s="19"/>
      <c r="L3" s="45" t="s">
        <v>31</v>
      </c>
      <c r="M3" s="46"/>
      <c r="N3" s="46"/>
      <c r="O3" s="47"/>
    </row>
    <row r="4" spans="1:15" x14ac:dyDescent="0.25">
      <c r="B4" s="17" t="s">
        <v>32</v>
      </c>
      <c r="C4" s="21" t="s">
        <v>27</v>
      </c>
      <c r="D4" s="17" t="s">
        <v>28</v>
      </c>
      <c r="E4" s="17" t="s">
        <v>29</v>
      </c>
      <c r="F4" s="11"/>
      <c r="G4" s="17" t="s">
        <v>32</v>
      </c>
      <c r="H4" s="24" t="s">
        <v>27</v>
      </c>
      <c r="I4" s="17" t="s">
        <v>28</v>
      </c>
      <c r="J4" s="17" t="s">
        <v>29</v>
      </c>
      <c r="K4" s="19"/>
      <c r="L4" s="17" t="s">
        <v>32</v>
      </c>
      <c r="M4" s="24" t="s">
        <v>27</v>
      </c>
      <c r="N4" s="17" t="s">
        <v>28</v>
      </c>
      <c r="O4" s="17" t="s">
        <v>29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2026-07-06T11:46:54Z</cp:lastPrinted>
  <dcterms:created xsi:type="dcterms:W3CDTF">2018-03-20T07:21:55Z</dcterms:created>
  <dcterms:modified xsi:type="dcterms:W3CDTF">2026-07-06T13:22:58Z</dcterms:modified>
</cp:coreProperties>
</file>