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<sst xmlns="http://schemas.openxmlformats.org/spreadsheetml/2006/main" count="59" uniqueCount="59">
  <si>
    <t>№п/п</t>
  </si>
  <si>
    <t xml:space="preserve">Наименование товара (МНН или  группировочное (химическое) наименование)</t>
  </si>
  <si>
    <t xml:space="preserve">Торговое наименование</t>
  </si>
  <si>
    <t xml:space="preserve">Включено в ЖНВЛП</t>
  </si>
  <si>
    <t xml:space="preserve">Лекарственная форма</t>
  </si>
  <si>
    <t xml:space="preserve">Кол-во ЛС (ЕСКЛП)</t>
  </si>
  <si>
    <t xml:space="preserve">Ед. изм. ЛС (ЕСКЛП)</t>
  </si>
  <si>
    <t xml:space="preserve">Кол-во ЛС в упак., используемой для расчета</t>
  </si>
  <si>
    <t xml:space="preserve">Кол-во уп.</t>
  </si>
  <si>
    <t xml:space="preserve">Формирование минимального значения цены без учета НДСи оптовой наценки</t>
  </si>
  <si>
    <t xml:space="preserve">Наценка оптовая, %</t>
  </si>
  <si>
    <t xml:space="preserve">НДС, %</t>
  </si>
  <si>
    <t xml:space="preserve">Минимальное значение цены за единицу измерения товара с учетом НДС и оптовой наценки (руб.)</t>
  </si>
  <si>
    <t xml:space="preserve">Минимальное значение цены за упаковку с учетом НДС (руб.)</t>
  </si>
  <si>
    <t xml:space="preserve">Стоимость товара (руб.)</t>
  </si>
  <si>
    <t xml:space="preserve">ОКПД 2</t>
  </si>
  <si>
    <t>КТРУ</t>
  </si>
  <si>
    <t xml:space="preserve">Метод сопоставимых рыночных цен (анализ рынка), без учета НДС и оптовой наценки</t>
  </si>
  <si>
    <t xml:space="preserve">Предельная отпускная цена производителя в соответствии с Государственным реестром цен лекарственных препаратов, включенных в перечень жизненно необходимых и важнейших лекарственных препаратов, без учета НДС и оптовой надбавки (grls.rosminzdrav.ru)</t>
  </si>
  <si>
    <t xml:space="preserve">Определение средневзвешанной цены на основании всех заключенных контрактов, без учета НДС и оптовой наценки</t>
  </si>
  <si>
    <t xml:space="preserve">Минимальное значение цены упаковки (без НДС)</t>
  </si>
  <si>
    <t xml:space="preserve">Минимальное значение цены единицы измерения товара ЕСКЛП (без НДС)</t>
  </si>
  <si>
    <t xml:space="preserve">Цена товара № 1 (за упаковку)</t>
  </si>
  <si>
    <t xml:space="preserve">Цена товара № 2 (за упаковку)</t>
  </si>
  <si>
    <t xml:space="preserve">Цена товара № 3 (за упаковку)</t>
  </si>
  <si>
    <t xml:space="preserve">Минимальная цена товара (за упаковку)</t>
  </si>
  <si>
    <t xml:space="preserve">Данные из реестра контрактов за предшествующие 12 месяцев</t>
  </si>
  <si>
    <t xml:space="preserve">Количество в упаковках</t>
  </si>
  <si>
    <t xml:space="preserve">Средневзвешенная цена без учета НДС и оптовой наценки</t>
  </si>
  <si>
    <t>нет</t>
  </si>
  <si>
    <t>-</t>
  </si>
  <si>
    <t xml:space="preserve">За расчетный период выполненных контрактов по данному ЛС нет</t>
  </si>
  <si>
    <t xml:space="preserve">шт (таблетка)</t>
  </si>
  <si>
    <t>21.20.10.255</t>
  </si>
  <si>
    <t xml:space="preserve">Начальная (максимальная) цена Контракта —</t>
  </si>
  <si>
    <t>рублей.</t>
  </si>
  <si>
    <t xml:space="preserve">"Определение и обоснование начальной (максимальной) цены государственного контракта (далее – НМЦК) проведено в соответствии со статьей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 
и Порядком определения начальной (максимальной) цены контракта, цены контракта, заключаемого с единственным поставщиком (подрядчиком, исполнителем), при осуществлении закупок лекарственных препаратов для медицинского применения, утвержденным приказом Министерства здравоохранения Российской Федерации от 19.12.2019 №1064н (далее – Порядок).
При определение начальной цены единицы товара (далее – НЦ единицы товара) использовались: 
а) Метод сопоставимых рыночных цен (анализ рынка) и тарифный метод, предусмотренные пунктами 1 и 3 части 1 статьи 22 Федерального закона от 5 апреля 2013 № 44-ФЗ «О контрактной системе в сфере закупок товаров, работ, услуг для обеспечения государственных и муниципальных нужд»;
б) Метод расчета средневзвешенной цены на основании всех заключенных заказчиком и исполненных поставщиком государственных (муниципальных) контрактов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 НМЦК, начальной цены единицы лекарственного препарата, по контрактам, исполнение по которым завершено (в том числе, в связи с истечением срока действия контракта или расторжением контракта) в соответствии с пунктом 5 и пунктом 5 (а) Порядка;
в) Не применялся метод использования цены, которая рассчитывается автоматически в единой государственной информационной системе в сфере здравоохранения, сведения о которой предоставляются в единую информационную систему в сфере закупок посредством информационного взаимодействия между указанными системами.
По состоянию на дату определения НМЦК информация о референтной цене на официальном сайте Единой информационной системы в сфере закупок (http://zakupki.gov.ru): отсутствует. </t>
  </si>
  <si>
    <t xml:space="preserve">Источник информации о цене КП № 1      </t>
  </si>
  <si>
    <t xml:space="preserve">Источник информации о цене КП № 2          </t>
  </si>
  <si>
    <t xml:space="preserve">Источник информации о цене КП № 3          </t>
  </si>
  <si>
    <t xml:space="preserve">Лекарственная форма и дозировка, форма выпуска</t>
  </si>
  <si>
    <t xml:space="preserve">Аскорбиновая кислота</t>
  </si>
  <si>
    <t xml:space="preserve">Витамин С </t>
  </si>
  <si>
    <t xml:space="preserve">тб.шип. 1000 мг №20</t>
  </si>
  <si>
    <t xml:space="preserve">Кальция карбонат, колекальциферол</t>
  </si>
  <si>
    <t xml:space="preserve">Парацетамол, фенилэфрина гидрохлорид, фенирамина малеат, аскорбиновая кислота</t>
  </si>
  <si>
    <t xml:space="preserve">Компливит-кальций </t>
  </si>
  <si>
    <t xml:space="preserve">Максиколд Рино </t>
  </si>
  <si>
    <t xml:space="preserve">тб. №60   </t>
  </si>
  <si>
    <t xml:space="preserve">порошок д/пригот. р-ра д/внутр.прим. №10 апельсин</t>
  </si>
  <si>
    <t>21.10.51.126-000001-1-00084-0000000000000</t>
  </si>
  <si>
    <t>21.20.10.121-000008-1-00061-0000000000000</t>
  </si>
  <si>
    <t>21.20.10.232-000013-1-00012-0000000000000</t>
  </si>
  <si>
    <t>21.10.51.126</t>
  </si>
  <si>
    <t>21.10.51.121</t>
  </si>
  <si>
    <t xml:space="preserve">таблетки шипучие</t>
  </si>
  <si>
    <t xml:space="preserve">таблетки жевательные</t>
  </si>
  <si>
    <t xml:space="preserve">порошок для приготовления раствора для приема внутрь</t>
  </si>
  <si>
    <t xml:space="preserve">г (грамм)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</si>
</sst>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1.000000"/>
      <name val="Times New Roman"/>
    </font>
    <font>
      <sz val="12.000000"/>
      <name val="Times New Roman"/>
    </font>
    <font>
      <b/>
      <sz val="12.000000"/>
      <name val="Times New Roman"/>
    </font>
    <font>
      <sz val="12.000000"/>
      <color theme="1"/>
      <name val="Times New Roman"/>
    </font>
    <font>
      <sz val="10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2"/>
        <bgColor/>
      </patternFill>
    </fill>
    <fill>
      <patternFill patternType="solid">
        <fgColor theme="0"/>
        <bgColor/>
      </patternFill>
    </fill>
    <fill>
      <patternFill patternType="solid">
        <fgColor theme="0" tint="-0.14999847407452621"/>
        <bgColor/>
      </patternFill>
    </fill>
  </fills>
  <borders count="8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/>
      <right/>
      <top style="thin">
        <color/>
      </top>
      <bottom style="thin">
        <color/>
      </bottom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</borders>
  <cellStyleXfs count="1">
    <xf fontId="0" fillId="0" borderId="0" numFmtId="0"/>
  </cellStyleXfs>
  <cellXfs count="55">
    <xf fontId="0" fillId="0" borderId="0" numFmtId="0" xfId="0"/>
    <xf fontId="1" fillId="0" borderId="0" numFmtId="0" xfId="0" applyFont="1" applyFill="1" applyAlignment="1">
      <alignment horizontal="center" vertical="center" wrapText="1"/>
    </xf>
    <xf fontId="2" fillId="0" borderId="6" numFmtId="2" xfId="0" applyNumberFormat="1" applyFont="1" applyFill="1" applyBorder="1" applyAlignment="1">
      <alignment horizontal="center" vertical="center" wrapText="1"/>
    </xf>
    <xf fontId="2" fillId="0" borderId="6" numFmtId="0" xfId="0" applyFont="1" applyFill="1" applyBorder="1" applyAlignment="1">
      <alignment horizontal="center" vertical="center" wrapText="1"/>
    </xf>
    <xf fontId="2" fillId="0" borderId="1" numFmtId="2" xfId="0" applyNumberFormat="1" applyFont="1" applyFill="1" applyBorder="1" applyAlignment="1">
      <alignment horizontal="center" vertical="center" wrapText="1"/>
    </xf>
    <xf fontId="2" fillId="0" borderId="1" numFmtId="0" xfId="0" applyFont="1" applyFill="1" applyBorder="1" applyAlignment="1">
      <alignment horizontal="center" vertical="center" wrapText="1"/>
    </xf>
    <xf fontId="2" fillId="0" borderId="1" numFmtId="4" xfId="0" applyNumberFormat="1" applyFont="1" applyFill="1" applyBorder="1" applyAlignment="1">
      <alignment horizontal="center" vertical="center" wrapText="1"/>
    </xf>
    <xf fontId="4" fillId="3" borderId="6" numFmtId="0" xfId="0" applyFont="1" applyFill="1" applyBorder="1" applyAlignment="1">
      <alignment horizontal="center" vertical="center" wrapText="1"/>
    </xf>
    <xf fontId="4" fillId="3" borderId="6" numFmtId="0" xfId="0" applyFont="1" applyFill="1" applyBorder="1" applyAlignment="1">
      <alignment horizontal="left" vertical="center" wrapText="1"/>
    </xf>
    <xf fontId="4" fillId="3" borderId="6" numFmtId="3" xfId="0" applyNumberFormat="1" applyFont="1" applyFill="1" applyBorder="1" applyAlignment="1">
      <alignment horizontal="center" vertical="center" wrapText="1"/>
    </xf>
    <xf fontId="2" fillId="0" borderId="4" numFmtId="4" xfId="0" applyNumberFormat="1" applyFont="1" applyFill="1" applyBorder="1" applyAlignment="1">
      <alignment horizontal="center" vertical="center"/>
    </xf>
    <xf fontId="2" fillId="0" borderId="6" numFmtId="4" xfId="0" applyNumberFormat="1" applyFont="1" applyFill="1" applyBorder="1" applyAlignment="1">
      <alignment horizontal="center" vertical="center" wrapText="1"/>
    </xf>
    <xf fontId="2" fillId="0" borderId="6" numFmtId="3" xfId="0" applyNumberFormat="1" applyFont="1" applyFill="1" applyBorder="1" applyAlignment="1">
      <alignment horizontal="center" vertical="center" wrapText="1"/>
    </xf>
    <xf fontId="3" fillId="0" borderId="0" numFmtId="0" xfId="0" applyFont="1" applyFill="1" applyBorder="1" applyAlignment="1">
      <alignment horizontal="center" vertical="center" wrapText="1"/>
    </xf>
    <xf fontId="3" fillId="0" borderId="0" numFmtId="2" xfId="0" applyNumberFormat="1" applyFont="1" applyFill="1" applyBorder="1" applyAlignment="1">
      <alignment horizontal="center" vertical="center" wrapText="1"/>
    </xf>
    <xf fontId="3" fillId="0" borderId="0" numFmtId="0" xfId="0" applyFont="1" applyFill="1" applyBorder="1" applyAlignment="1">
      <alignment horizontal="right" vertical="center"/>
    </xf>
    <xf fontId="3" fillId="2" borderId="6" numFmtId="4" xfId="0" applyNumberFormat="1" applyFont="1" applyFill="1" applyBorder="1" applyAlignment="1">
      <alignment horizontal="center" vertical="center" wrapText="1"/>
    </xf>
    <xf fontId="3" fillId="0" borderId="0" numFmtId="0" xfId="0" applyFont="1" applyFill="1" applyBorder="1" applyAlignment="1">
      <alignment horizontal="left" vertical="center" wrapText="1"/>
    </xf>
    <xf fontId="2" fillId="0" borderId="0" numFmtId="0" xfId="0" applyFont="1" applyFill="1" applyAlignment="1">
      <alignment horizontal="center" vertical="center" wrapText="1"/>
    </xf>
    <xf fontId="3" fillId="2" borderId="0" numFmtId="4" xfId="0" applyNumberFormat="1" applyFont="1" applyFill="1" applyBorder="1" applyAlignment="1">
      <alignment horizontal="center" vertical="center" wrapText="1"/>
    </xf>
    <xf fontId="2" fillId="0" borderId="0" numFmtId="2" xfId="0" applyNumberFormat="1" applyFont="1" applyFill="1" applyAlignment="1">
      <alignment horizontal="center" vertical="center" wrapText="1"/>
    </xf>
    <xf fontId="2" fillId="3" borderId="6" numFmtId="2" xfId="0" applyNumberFormat="1" applyFont="1" applyFill="1" applyBorder="1" applyAlignment="1">
      <alignment horizontal="center" vertical="center"/>
    </xf>
    <xf fontId="2" fillId="3" borderId="6" numFmtId="0" xfId="0" applyFont="1" applyFill="1" applyBorder="1" applyAlignment="1">
      <alignment horizontal="center" vertical="center" wrapText="1"/>
    </xf>
    <xf fontId="5" fillId="3" borderId="6" numFmtId="0" xfId="0" applyFont="1" applyFill="1" applyBorder="1" applyAlignment="1">
      <alignment horizontal="left" vertical="center" wrapText="1"/>
    </xf>
    <xf fontId="2" fillId="0" borderId="7" numFmtId="0" xfId="0" applyFont="1" applyFill="1" applyBorder="1" applyAlignment="1">
      <alignment horizontal="center" vertical="center" wrapText="1"/>
    </xf>
    <xf fontId="4" fillId="4" borderId="6" numFmtId="3" xfId="0" applyNumberFormat="1" applyFont="1" applyFill="1" applyBorder="1" applyAlignment="1">
      <alignment horizontal="center" vertical="center" wrapText="1"/>
    </xf>
    <xf fontId="2" fillId="4" borderId="6" numFmtId="4" xfId="0" applyNumberFormat="1" applyFont="1" applyFill="1" applyBorder="1" applyAlignment="1">
      <alignment horizontal="center" vertical="center" wrapText="1"/>
    </xf>
    <xf fontId="3" fillId="0" borderId="1" numFmtId="0" xfId="0" applyFont="1" applyFill="1" applyBorder="1" applyAlignment="1">
      <alignment horizontal="center" vertical="center" wrapText="1"/>
    </xf>
    <xf fontId="3" fillId="0" borderId="5" numFmtId="0" xfId="0" applyFont="1" applyFill="1" applyBorder="1" applyAlignment="1">
      <alignment horizontal="center" vertical="center" wrapText="1"/>
    </xf>
    <xf fontId="3" fillId="0" borderId="7" numFmtId="0" xfId="0" applyFont="1" applyFill="1" applyBorder="1" applyAlignment="1">
      <alignment horizontal="center" vertical="center" wrapText="1"/>
    </xf>
    <xf fontId="2" fillId="0" borderId="1" numFmtId="0" xfId="0" applyFont="1" applyFill="1" applyBorder="1" applyAlignment="1">
      <alignment horizontal="center" vertical="center" wrapText="1"/>
    </xf>
    <xf fontId="2" fillId="0" borderId="7" numFmtId="0" xfId="0" applyFont="1" applyFill="1" applyBorder="1" applyAlignment="1">
      <alignment horizontal="center" vertical="center" wrapText="1"/>
    </xf>
    <xf fontId="2" fillId="0" borderId="2" numFmtId="0" xfId="0" applyFont="1" applyFill="1" applyBorder="1" applyAlignment="1">
      <alignment horizontal="center" vertical="center" wrapText="1"/>
    </xf>
    <xf fontId="2" fillId="0" borderId="4" numFmtId="0" xfId="0" applyFont="1" applyFill="1" applyBorder="1" applyAlignment="1">
      <alignment horizontal="center" vertical="center" wrapText="1"/>
    </xf>
    <xf fontId="1" fillId="0" borderId="0" numFmtId="0" xfId="0" applyFont="1" applyFill="1" applyAlignment="1">
      <alignment horizontal="left" vertical="center" wrapText="1"/>
    </xf>
    <xf fontId="3" fillId="4" borderId="1" numFmtId="0" xfId="0" applyFont="1" applyFill="1" applyBorder="1" applyAlignment="1">
      <alignment horizontal="center" vertical="center" wrapText="1"/>
    </xf>
    <xf fontId="3" fillId="4" borderId="5" numFmtId="0" xfId="0" applyFont="1" applyFill="1" applyBorder="1" applyAlignment="1">
      <alignment horizontal="center" vertical="center" wrapText="1"/>
    </xf>
    <xf fontId="3" fillId="4" borderId="7" numFmtId="0" xfId="0" applyFont="1" applyFill="1" applyBorder="1" applyAlignment="1">
      <alignment horizontal="center" vertical="center" wrapText="1"/>
    </xf>
    <xf fontId="2" fillId="4" borderId="1" numFmtId="0" xfId="0" applyFont="1" applyFill="1" applyBorder="1" applyAlignment="1">
      <alignment horizontal="center" vertical="center" wrapText="1"/>
    </xf>
    <xf fontId="2" fillId="4" borderId="5" numFmtId="0" xfId="0" applyFont="1" applyFill="1" applyBorder="1" applyAlignment="1">
      <alignment horizontal="center" vertical="center" wrapText="1"/>
    </xf>
    <xf fontId="2" fillId="4" borderId="7" numFmtId="0" xfId="0" applyFont="1" applyFill="1" applyBorder="1" applyAlignment="1">
      <alignment horizontal="center" vertical="center" wrapText="1"/>
    </xf>
    <xf fontId="2" fillId="0" borderId="5" numFmtId="0" xfId="0" applyFont="1" applyFill="1" applyBorder="1" applyAlignment="1">
      <alignment horizontal="center" vertical="center" wrapText="1"/>
    </xf>
    <xf fontId="2" fillId="0" borderId="3" numFmtId="0" xfId="0" applyFont="1" applyFill="1" applyBorder="1" applyAlignment="1">
      <alignment horizontal="center" vertical="center" wrapText="1"/>
    </xf>
    <xf fontId="3" fillId="0" borderId="1" numFmtId="2" xfId="0" applyNumberFormat="1" applyFont="1" applyFill="1" applyBorder="1" applyAlignment="1">
      <alignment horizontal="center" vertical="center" wrapText="1"/>
    </xf>
    <xf fontId="3" fillId="0" borderId="5" numFmtId="2" xfId="0" applyNumberFormat="1" applyFont="1" applyFill="1" applyBorder="1" applyAlignment="1">
      <alignment horizontal="center" vertical="center" wrapText="1"/>
    </xf>
    <xf fontId="3" fillId="0" borderId="7" numFmtId="2" xfId="0" applyNumberFormat="1" applyFont="1" applyFill="1" applyBorder="1" applyAlignment="1">
      <alignment horizontal="center" vertical="center" wrapText="1"/>
    </xf>
    <xf fontId="2" fillId="0" borderId="2" numFmtId="2" xfId="0" applyNumberFormat="1" applyFont="1" applyFill="1" applyBorder="1" applyAlignment="1">
      <alignment horizontal="center" vertical="center" wrapText="1"/>
    </xf>
    <xf fontId="2" fillId="0" borderId="3" numFmtId="2" xfId="0" applyNumberFormat="1" applyFont="1" applyFill="1" applyBorder="1" applyAlignment="1">
      <alignment horizontal="center" vertical="center" wrapText="1"/>
    </xf>
    <xf fontId="2" fillId="0" borderId="4" numFmtId="2" xfId="0" applyNumberFormat="1" applyFont="1" applyFill="1" applyBorder="1" applyAlignment="1">
      <alignment horizontal="center" vertical="center" wrapText="1"/>
    </xf>
    <xf fontId="2" fillId="0" borderId="1" numFmtId="2" xfId="0" applyNumberFormat="1" applyFont="1" applyFill="1" applyBorder="1" applyAlignment="1">
      <alignment horizontal="center" vertical="center" wrapText="1"/>
    </xf>
    <xf fontId="2" fillId="0" borderId="5" numFmtId="2" xfId="0" applyNumberFormat="1" applyFont="1" applyFill="1" applyBorder="1" applyAlignment="1">
      <alignment horizontal="center" vertical="center" wrapText="1"/>
    </xf>
    <xf fontId="2" fillId="0" borderId="7" numFmtId="2" xfId="0" applyNumberFormat="1" applyFont="1" applyFill="1" applyBorder="1" applyAlignment="1">
      <alignment horizontal="center" vertical="center" wrapText="1"/>
    </xf>
    <xf fontId="1" fillId="0" borderId="1" numFmtId="0" xfId="0" applyFont="1" applyFill="1" applyBorder="1" applyAlignment="1">
      <alignment horizontal="center" vertical="center" wrapText="1"/>
    </xf>
    <xf fontId="1" fillId="0" borderId="5" numFmtId="0" xfId="0" applyFont="1" applyFill="1" applyBorder="1" applyAlignment="1">
      <alignment horizontal="center" vertical="center" wrapText="1"/>
    </xf>
    <xf fontId="1" fillId="0" borderId="7" numFmt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topLeftCell="C1" zoomScale="80" zoomScaleNormal="80" workbookViewId="0">
      <selection activeCell="H15" sqref="H15"/>
    </sheetView>
  </sheetViews>
  <sheetFormatPr defaultRowHeight="14.4"/>
  <cols>
    <col customWidth="1" min="2" max="2" width="21.5546875"/>
    <col customWidth="1" min="3" max="3" width="12.109375"/>
    <col customWidth="1" min="4" max="4" width="21.109375"/>
    <col customWidth="1" min="5" max="5" width="10.33203125"/>
    <col customWidth="1" min="6" max="6" width="16.6640625"/>
    <col customWidth="1" min="8" max="8" width="16.88671875"/>
    <col customWidth="1" min="17" max="17" width="19.88671875"/>
    <col customWidth="1" min="22" max="22" width="10.6640625"/>
    <col customWidth="1" min="23" max="23" width="12.5546875"/>
    <col customWidth="1" min="24" max="24" width="15.109375"/>
    <col customWidth="1" min="25" max="25" width="16.44140625"/>
    <col customWidth="1" min="26" max="26" width="23.44140625"/>
  </cols>
  <sheetData>
    <row r="1" s="1" customFormat="1" ht="19.5" customHeight="1">
      <c r="A1" s="52" t="s">
        <v>0</v>
      </c>
      <c r="B1" s="30" t="s">
        <v>1</v>
      </c>
      <c r="C1" s="30" t="s">
        <v>2</v>
      </c>
      <c r="D1" s="30" t="s">
        <v>40</v>
      </c>
      <c r="E1" s="30" t="s">
        <v>3</v>
      </c>
      <c r="F1" s="30" t="s">
        <v>4</v>
      </c>
      <c r="G1" s="38" t="s">
        <v>5</v>
      </c>
      <c r="H1" s="30" t="s">
        <v>6</v>
      </c>
      <c r="I1" s="30" t="s">
        <v>7</v>
      </c>
      <c r="J1" s="30" t="s">
        <v>8</v>
      </c>
      <c r="K1" s="32" t="s">
        <v>9</v>
      </c>
      <c r="L1" s="42"/>
      <c r="M1" s="42"/>
      <c r="N1" s="42"/>
      <c r="O1" s="42"/>
      <c r="P1" s="42"/>
      <c r="Q1" s="42"/>
      <c r="R1" s="42"/>
      <c r="S1" s="33"/>
      <c r="T1" s="43" t="s">
        <v>10</v>
      </c>
      <c r="U1" s="27" t="s">
        <v>11</v>
      </c>
      <c r="V1" s="35" t="s">
        <v>12</v>
      </c>
      <c r="W1" s="27" t="s">
        <v>13</v>
      </c>
      <c r="X1" s="27" t="s">
        <v>14</v>
      </c>
      <c r="Y1" s="27" t="s">
        <v>15</v>
      </c>
      <c r="Z1" s="27" t="s">
        <v>16</v>
      </c>
    </row>
    <row r="2" s="1" customFormat="1" ht="32.100000000000001" customHeight="1">
      <c r="A2" s="53"/>
      <c r="B2" s="41"/>
      <c r="C2" s="41"/>
      <c r="D2" s="41"/>
      <c r="E2" s="41"/>
      <c r="F2" s="41"/>
      <c r="G2" s="39"/>
      <c r="H2" s="41"/>
      <c r="I2" s="41"/>
      <c r="J2" s="41"/>
      <c r="K2" s="46" t="s">
        <v>17</v>
      </c>
      <c r="L2" s="47"/>
      <c r="M2" s="47"/>
      <c r="N2" s="48"/>
      <c r="O2" s="49" t="s">
        <v>18</v>
      </c>
      <c r="P2" s="32" t="s">
        <v>19</v>
      </c>
      <c r="Q2" s="33"/>
      <c r="R2" s="27" t="s">
        <v>20</v>
      </c>
      <c r="S2" s="27" t="s">
        <v>21</v>
      </c>
      <c r="T2" s="44"/>
      <c r="U2" s="28"/>
      <c r="V2" s="36"/>
      <c r="W2" s="28"/>
      <c r="X2" s="28"/>
      <c r="Y2" s="28"/>
      <c r="Z2" s="28"/>
    </row>
    <row r="3" s="1" customFormat="1" ht="42.75" customHeight="1">
      <c r="A3" s="53"/>
      <c r="B3" s="41"/>
      <c r="C3" s="41"/>
      <c r="D3" s="41"/>
      <c r="E3" s="41"/>
      <c r="F3" s="41"/>
      <c r="G3" s="39"/>
      <c r="H3" s="41"/>
      <c r="I3" s="41"/>
      <c r="J3" s="41"/>
      <c r="K3" s="2" t="s">
        <v>22</v>
      </c>
      <c r="L3" s="3" t="s">
        <v>23</v>
      </c>
      <c r="M3" s="3" t="s">
        <v>24</v>
      </c>
      <c r="N3" s="30" t="s">
        <v>25</v>
      </c>
      <c r="O3" s="50"/>
      <c r="P3" s="32" t="s">
        <v>26</v>
      </c>
      <c r="Q3" s="33"/>
      <c r="R3" s="28"/>
      <c r="S3" s="28"/>
      <c r="T3" s="44"/>
      <c r="U3" s="28"/>
      <c r="V3" s="36"/>
      <c r="W3" s="28"/>
      <c r="X3" s="28"/>
      <c r="Y3" s="28"/>
      <c r="Z3" s="28"/>
    </row>
    <row r="4" s="1" customFormat="1" ht="106.2" customHeight="1">
      <c r="A4" s="54"/>
      <c r="B4" s="31"/>
      <c r="C4" s="31"/>
      <c r="D4" s="31"/>
      <c r="E4" s="31"/>
      <c r="F4" s="31"/>
      <c r="G4" s="40"/>
      <c r="H4" s="31"/>
      <c r="I4" s="31"/>
      <c r="J4" s="31"/>
      <c r="K4" s="4" t="s">
        <v>37</v>
      </c>
      <c r="L4" s="5" t="s">
        <v>38</v>
      </c>
      <c r="M4" s="5" t="s">
        <v>39</v>
      </c>
      <c r="N4" s="31"/>
      <c r="O4" s="51"/>
      <c r="P4" s="6" t="s">
        <v>27</v>
      </c>
      <c r="Q4" s="5" t="s">
        <v>28</v>
      </c>
      <c r="R4" s="29"/>
      <c r="S4" s="29"/>
      <c r="T4" s="45"/>
      <c r="U4" s="29"/>
      <c r="V4" s="37"/>
      <c r="W4" s="29"/>
      <c r="X4" s="29"/>
      <c r="Y4" s="29"/>
      <c r="Z4" s="29"/>
    </row>
    <row r="5" s="1" customFormat="1" ht="60" customHeight="1">
      <c r="A5" s="3">
        <v>1</v>
      </c>
      <c r="B5" s="23" t="s">
        <v>41</v>
      </c>
      <c r="C5" s="23" t="s">
        <v>42</v>
      </c>
      <c r="D5" s="23" t="s">
        <v>43</v>
      </c>
      <c r="E5" s="7" t="s">
        <v>29</v>
      </c>
      <c r="F5" s="8" t="s">
        <v>55</v>
      </c>
      <c r="G5" s="25">
        <f t="shared" ref="G5:G7" si="0">I5*J5</f>
        <v>3620</v>
      </c>
      <c r="H5" s="7" t="s">
        <v>32</v>
      </c>
      <c r="I5" s="9">
        <v>20</v>
      </c>
      <c r="J5" s="24">
        <v>181</v>
      </c>
      <c r="K5" s="21">
        <v>729.50999999999999</v>
      </c>
      <c r="L5" s="10">
        <v>734.42999999999995</v>
      </c>
      <c r="M5" s="10">
        <v>754.10000000000002</v>
      </c>
      <c r="N5" s="11"/>
      <c r="O5" s="12" t="s">
        <v>30</v>
      </c>
      <c r="P5" s="12" t="s">
        <v>30</v>
      </c>
      <c r="Q5" s="11" t="s">
        <v>31</v>
      </c>
      <c r="R5" s="11">
        <f>K5</f>
        <v>729.50999999999999</v>
      </c>
      <c r="S5" s="11">
        <f t="shared" ref="S5:S7" si="1">R5/I5</f>
        <v>36.475499999999997</v>
      </c>
      <c r="T5" s="3"/>
      <c r="U5" s="11">
        <v>10</v>
      </c>
      <c r="V5" s="26">
        <v>44.5</v>
      </c>
      <c r="W5" s="21">
        <f t="shared" ref="W5:W7" si="2">V5*I5</f>
        <v>890</v>
      </c>
      <c r="X5" s="11">
        <f t="shared" ref="X5:X7" si="3">W5*J5</f>
        <v>161090</v>
      </c>
      <c r="Y5" s="22" t="s">
        <v>53</v>
      </c>
      <c r="Z5" s="22" t="s">
        <v>50</v>
      </c>
    </row>
    <row r="6" s="1" customFormat="1" ht="60" customHeight="1">
      <c r="A6" s="3">
        <v>3</v>
      </c>
      <c r="B6" s="23" t="s">
        <v>44</v>
      </c>
      <c r="C6" s="23" t="s">
        <v>46</v>
      </c>
      <c r="D6" s="23" t="s">
        <v>48</v>
      </c>
      <c r="E6" s="7" t="s">
        <v>29</v>
      </c>
      <c r="F6" s="8" t="s">
        <v>56</v>
      </c>
      <c r="G6" s="25">
        <f t="shared" si="0"/>
        <v>9000</v>
      </c>
      <c r="H6" s="7" t="s">
        <v>32</v>
      </c>
      <c r="I6" s="9">
        <v>60</v>
      </c>
      <c r="J6" s="24">
        <v>150</v>
      </c>
      <c r="K6" s="21">
        <v>795.08000000000004</v>
      </c>
      <c r="L6" s="10">
        <v>806.55999999999995</v>
      </c>
      <c r="M6" s="10">
        <v>859.01999999999998</v>
      </c>
      <c r="N6" s="11"/>
      <c r="O6" s="12" t="s">
        <v>30</v>
      </c>
      <c r="P6" s="12" t="s">
        <v>30</v>
      </c>
      <c r="Q6" s="11" t="s">
        <v>31</v>
      </c>
      <c r="R6" s="11">
        <f t="shared" ref="R6:R7" si="4">K6</f>
        <v>795.08000000000004</v>
      </c>
      <c r="S6" s="11">
        <f t="shared" si="1"/>
        <v>13.251333333333333</v>
      </c>
      <c r="T6" s="3"/>
      <c r="U6" s="11">
        <v>10</v>
      </c>
      <c r="V6" s="26">
        <v>16.16</v>
      </c>
      <c r="W6" s="21">
        <f t="shared" si="2"/>
        <v>969.60000000000002</v>
      </c>
      <c r="X6" s="11">
        <f t="shared" si="3"/>
        <v>145440</v>
      </c>
      <c r="Y6" s="22" t="s">
        <v>54</v>
      </c>
      <c r="Z6" s="22" t="s">
        <v>51</v>
      </c>
    </row>
    <row r="7" s="1" customFormat="1" ht="60" customHeight="1">
      <c r="A7" s="3">
        <v>4</v>
      </c>
      <c r="B7" s="23" t="s">
        <v>45</v>
      </c>
      <c r="C7" s="23" t="s">
        <v>47</v>
      </c>
      <c r="D7" s="23" t="s">
        <v>49</v>
      </c>
      <c r="E7" s="7" t="s">
        <v>29</v>
      </c>
      <c r="F7" s="8" t="s">
        <v>57</v>
      </c>
      <c r="G7" s="25">
        <f t="shared" si="0"/>
        <v>7350</v>
      </c>
      <c r="H7" s="7" t="s">
        <v>58</v>
      </c>
      <c r="I7" s="9">
        <v>150</v>
      </c>
      <c r="J7" s="24">
        <v>49</v>
      </c>
      <c r="K7" s="21">
        <v>681.82000000000005</v>
      </c>
      <c r="L7" s="10">
        <v>690.90999999999997</v>
      </c>
      <c r="M7" s="10">
        <v>736.36000000000001</v>
      </c>
      <c r="N7" s="11"/>
      <c r="O7" s="12" t="s">
        <v>30</v>
      </c>
      <c r="P7" s="12" t="s">
        <v>30</v>
      </c>
      <c r="Q7" s="11" t="s">
        <v>31</v>
      </c>
      <c r="R7" s="11">
        <f t="shared" si="4"/>
        <v>681.82000000000005</v>
      </c>
      <c r="S7" s="11">
        <f t="shared" si="1"/>
        <v>4.545466666666667</v>
      </c>
      <c r="T7" s="3"/>
      <c r="U7" s="11">
        <v>10</v>
      </c>
      <c r="V7" s="26">
        <v>5</v>
      </c>
      <c r="W7" s="21">
        <f t="shared" si="2"/>
        <v>750</v>
      </c>
      <c r="X7" s="11">
        <f t="shared" si="3"/>
        <v>36750</v>
      </c>
      <c r="Y7" s="22" t="s">
        <v>33</v>
      </c>
      <c r="Z7" s="22" t="s">
        <v>52</v>
      </c>
    </row>
    <row r="8" s="1" customFormat="1" ht="15.6">
      <c r="B8" s="13"/>
      <c r="C8" s="13"/>
      <c r="D8" s="13"/>
      <c r="E8" s="13"/>
      <c r="F8" s="13"/>
      <c r="G8" s="13"/>
      <c r="H8" s="13"/>
      <c r="I8" s="13"/>
      <c r="J8" s="13"/>
      <c r="K8" s="14"/>
      <c r="L8" s="13"/>
      <c r="M8" s="13"/>
      <c r="N8" s="13"/>
      <c r="O8" s="14"/>
      <c r="P8" s="13"/>
      <c r="Q8" s="13"/>
      <c r="R8" s="13"/>
      <c r="S8" s="13"/>
      <c r="T8" s="13"/>
      <c r="U8" s="13"/>
      <c r="V8" s="15" t="s">
        <v>34</v>
      </c>
      <c r="W8" s="15"/>
      <c r="X8" s="16">
        <f>SUM(X5:X7)</f>
        <v>343280</v>
      </c>
      <c r="Y8" s="17" t="s">
        <v>35</v>
      </c>
      <c r="Z8" s="18"/>
    </row>
    <row r="9" s="1" customFormat="1" ht="15.6">
      <c r="B9" s="13"/>
      <c r="C9" s="13"/>
      <c r="D9" s="13"/>
      <c r="E9" s="13"/>
      <c r="F9" s="13"/>
      <c r="G9" s="13"/>
      <c r="H9" s="13"/>
      <c r="I9" s="13"/>
      <c r="J9" s="13"/>
      <c r="K9" s="14"/>
      <c r="L9" s="13"/>
      <c r="M9" s="13"/>
      <c r="N9" s="13"/>
      <c r="O9" s="14"/>
      <c r="P9" s="13"/>
      <c r="Q9" s="13"/>
      <c r="R9" s="13"/>
      <c r="S9" s="13"/>
      <c r="T9" s="13"/>
      <c r="U9" s="13"/>
      <c r="V9" s="15"/>
      <c r="W9" s="15"/>
      <c r="X9" s="19"/>
      <c r="Y9" s="17"/>
      <c r="Z9" s="18"/>
    </row>
    <row r="10" s="1" customFormat="1" ht="13.800000000000001">
      <c r="A10" s="34" t="s">
        <v>36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="1" customFormat="1" ht="15.6">
      <c r="B11" s="18"/>
      <c r="C11" s="18"/>
      <c r="D11" s="18"/>
      <c r="E11" s="18"/>
      <c r="F11" s="18"/>
      <c r="G11" s="18"/>
      <c r="H11" s="18"/>
      <c r="I11" s="18"/>
      <c r="J11" s="18"/>
      <c r="K11" s="20"/>
      <c r="L11" s="18"/>
      <c r="M11" s="18"/>
      <c r="N11" s="18"/>
      <c r="O11" s="20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</sheetData>
  <mergeCells count="26">
    <mergeCell ref="K2:N2"/>
    <mergeCell ref="O2:O4"/>
    <mergeCell ref="P2:Q2"/>
    <mergeCell ref="R2:R4"/>
    <mergeCell ref="A1:A4"/>
    <mergeCell ref="B1:B4"/>
    <mergeCell ref="C1:C4"/>
    <mergeCell ref="D1:D4"/>
    <mergeCell ref="E1:E4"/>
    <mergeCell ref="F1:F4"/>
    <mergeCell ref="S2:S4"/>
    <mergeCell ref="N3:N4"/>
    <mergeCell ref="P3:Q3"/>
    <mergeCell ref="A10:Z10"/>
    <mergeCell ref="U1:U4"/>
    <mergeCell ref="V1:V4"/>
    <mergeCell ref="W1:W4"/>
    <mergeCell ref="X1:X4"/>
    <mergeCell ref="Y1:Y4"/>
    <mergeCell ref="Z1:Z4"/>
    <mergeCell ref="G1:G4"/>
    <mergeCell ref="H1:H4"/>
    <mergeCell ref="I1:I4"/>
    <mergeCell ref="J1:J4"/>
    <mergeCell ref="K1:S1"/>
    <mergeCell ref="T1:T4"/>
  </mergeCells>
  <pageMargins left="0.69999999999999996" right="0.69999999999999996" top="0.75" bottom="0.75" header="0.29999999999999999" footer="0.299999999999999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Чиркова</dc:creator>
  <cp:lastModifiedBy>namakhonin</cp:lastModifiedBy>
  <dcterms:created xsi:type="dcterms:W3CDTF">2015-06-05T18:19:34Z</dcterms:created>
  <dcterms:modified xsi:type="dcterms:W3CDTF">2026-09-25T10:49:21Z</dcterms:modified>
</cp:coreProperties>
</file>