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6485" windowHeight="8145"/>
  </bookViews>
  <sheets>
    <sheet name="Лист1" sheetId="1" r:id="rId1"/>
  </sheets>
  <definedNames>
    <definedName name="_xlnm.Print_Area" localSheetId="0">Лист1!$A$1:$J$24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I17" i="1" s="1"/>
  <c r="H16" i="1"/>
  <c r="I16" i="1" s="1"/>
  <c r="J17" i="1" l="1"/>
  <c r="I18" i="1"/>
  <c r="H19" i="1"/>
  <c r="J19" i="1" s="1"/>
  <c r="J20" i="1" l="1"/>
  <c r="I19" i="1"/>
  <c r="B1" i="1"/>
</calcChain>
</file>

<file path=xl/sharedStrings.xml><?xml version="1.0" encoding="utf-8"?>
<sst xmlns="http://schemas.openxmlformats.org/spreadsheetml/2006/main" count="31" uniqueCount="29">
  <si>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</si>
  <si>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</si>
  <si>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</si>
  <si>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</si>
  <si>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</si>
  <si>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</si>
  <si>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</si>
  <si>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</si>
  <si>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</si>
  <si>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</si>
  <si>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</si>
  <si>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</si>
  <si>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</si>
  <si>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</si>
  <si>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</si>
  <si>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t>Приложение №1 к извещению</t>
  </si>
  <si>
    <t xml:space="preserve">Поставщик № 1     вх-24/ТО/59/1-4923  от 05.08.2026 </t>
  </si>
  <si>
    <t xml:space="preserve">Поставщик № 2    вх-24/ТО/59/1-4924  от 05.08.2026 </t>
  </si>
  <si>
    <t xml:space="preserve">Поставщик № 3    вх-24/ТО/59/1-4926  от 05.08.2026  </t>
  </si>
  <si>
    <t>Знак аварийной остановки</t>
  </si>
  <si>
    <t>Огнетушитель ОП-2</t>
  </si>
  <si>
    <t>Аптечка автомобильная</t>
  </si>
  <si>
    <t>упаковка</t>
  </si>
  <si>
    <t>шт</t>
  </si>
  <si>
    <t>Цена за единицу измерения (руб.)</t>
  </si>
  <si>
    <t>Коэффициент вариации, %       (не должен превышать 33 %)</t>
  </si>
  <si>
    <t xml:space="preserve">На поставку  автотоваров для нужд учреждения
для нужд учреждения
</t>
  </si>
  <si>
    <t>Заказчиком установлена начальная (максимальная) цена контракта в размере  42 484 руб 24 коп.</t>
  </si>
  <si>
    <t>Пломба наклейка номерная для опечатывания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</si>
</sst>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0" fontId="9" fillId="0" borderId="0" xfId="1" applyFont="1"/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11" fillId="0" borderId="0" xfId="1" applyFont="1"/>
    <xf numFmtId="0" fontId="12" fillId="0" borderId="0" xfId="1" applyFont="1"/>
    <xf numFmtId="0" fontId="12" fillId="0" borderId="0" xfId="1" applyFont="1" applyBorder="1" applyAlignment="1">
      <alignment horizontal="left" vertical="top"/>
    </xf>
    <xf numFmtId="4" fontId="3" fillId="0" borderId="0" xfId="1" applyNumberFormat="1" applyFont="1"/>
    <xf numFmtId="4" fontId="13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0" fontId="14" fillId="0" borderId="5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left" vertical="top" wrapText="1"/>
    </xf>
    <xf numFmtId="0" fontId="14" fillId="0" borderId="1" xfId="1" applyFont="1" applyFill="1" applyBorder="1" applyAlignment="1">
      <alignment horizontal="center" vertical="center" wrapText="1"/>
    </xf>
    <xf numFmtId="3" fontId="14" fillId="0" borderId="5" xfId="1" applyNumberFormat="1" applyFont="1" applyBorder="1" applyAlignment="1">
      <alignment horizontal="center" vertical="center"/>
    </xf>
    <xf numFmtId="4" fontId="14" fillId="0" borderId="1" xfId="1" applyNumberFormat="1" applyFont="1" applyBorder="1" applyAlignment="1">
      <alignment horizontal="left" vertical="top" wrapText="1"/>
    </xf>
    <xf numFmtId="4" fontId="14" fillId="0" borderId="1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2" fontId="14" fillId="0" borderId="1" xfId="1" applyNumberFormat="1" applyFont="1" applyBorder="1" applyAlignment="1">
      <alignment horizontal="center" vertical="center"/>
    </xf>
    <xf numFmtId="2" fontId="14" fillId="0" borderId="6" xfId="1" applyNumberFormat="1" applyFont="1" applyBorder="1" applyAlignment="1">
      <alignment horizontal="center" vertical="center"/>
    </xf>
    <xf numFmtId="0" fontId="14" fillId="0" borderId="0" xfId="1" applyFont="1" applyBorder="1" applyAlignment="1"/>
    <xf numFmtId="4" fontId="14" fillId="0" borderId="0" xfId="1" applyNumberFormat="1" applyFont="1" applyBorder="1" applyAlignment="1">
      <alignment horizontal="center"/>
    </xf>
    <xf numFmtId="0" fontId="15" fillId="0" borderId="1" xfId="1" applyFont="1" applyFill="1" applyBorder="1" applyAlignment="1">
      <alignment horizontal="center" vertical="center" wrapText="1"/>
    </xf>
    <xf numFmtId="2" fontId="15" fillId="0" borderId="1" xfId="1" applyNumberFormat="1" applyFont="1" applyFill="1" applyBorder="1" applyAlignment="1">
      <alignment horizontal="center" vertical="center" wrapText="1"/>
    </xf>
    <xf numFmtId="2" fontId="14" fillId="0" borderId="1" xfId="1" applyNumberFormat="1" applyFont="1" applyFill="1" applyBorder="1" applyAlignment="1">
      <alignment horizontal="center" vertical="top" wrapText="1"/>
    </xf>
    <xf numFmtId="2" fontId="14" fillId="0" borderId="1" xfId="1" applyNumberFormat="1" applyFont="1" applyFill="1" applyBorder="1" applyAlignment="1">
      <alignment horizontal="center" vertical="center" wrapText="1"/>
    </xf>
    <xf numFmtId="2" fontId="14" fillId="0" borderId="6" xfId="1" applyNumberFormat="1" applyFont="1" applyFill="1" applyBorder="1" applyAlignment="1">
      <alignment horizontal="center" vertical="center" wrapText="1"/>
    </xf>
    <xf numFmtId="4" fontId="15" fillId="0" borderId="9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top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14" fillId="0" borderId="3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14" fillId="0" borderId="3" xfId="1" applyFont="1" applyFill="1" applyBorder="1" applyAlignment="1">
      <alignment horizontal="center" vertical="top" wrapText="1"/>
    </xf>
    <xf numFmtId="0" fontId="14" fillId="0" borderId="1" xfId="1" applyFont="1" applyFill="1" applyBorder="1" applyAlignment="1">
      <alignment horizontal="center" vertical="top" wrapText="1"/>
    </xf>
    <xf numFmtId="4" fontId="14" fillId="0" borderId="7" xfId="1" applyNumberFormat="1" applyFont="1" applyBorder="1" applyAlignment="1">
      <alignment horizontal="right" vertical="center"/>
    </xf>
    <xf numFmtId="4" fontId="14" fillId="0" borderId="8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4</xdr:col>
      <xdr:colOff>581025</xdr:colOff>
      <xdr:row>9</xdr:row>
      <xdr:rowOff>428625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38100</xdr:rowOff>
    </xdr:from>
    <xdr:to>
      <xdr:col>1</xdr:col>
      <xdr:colOff>714375</xdr:colOff>
      <xdr:row>10</xdr:row>
      <xdr:rowOff>266700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638175</xdr:rowOff>
    </xdr:from>
    <xdr:to>
      <xdr:col>1</xdr:col>
      <xdr:colOff>190500</xdr:colOff>
      <xdr:row>11</xdr:row>
      <xdr:rowOff>866775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14</xdr:row>
      <xdr:rowOff>496956</xdr:rowOff>
    </xdr:from>
    <xdr:to>
      <xdr:col>7</xdr:col>
      <xdr:colOff>944217</xdr:colOff>
      <xdr:row>14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115957</xdr:colOff>
      <xdr:row>14</xdr:row>
      <xdr:rowOff>844826</xdr:rowOff>
    </xdr:from>
    <xdr:to>
      <xdr:col>8</xdr:col>
      <xdr:colOff>935107</xdr:colOff>
      <xdr:row>14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view="pageBreakPreview" zoomScale="94" zoomScaleSheetLayoutView="94" workbookViewId="0">
      <selection activeCell="B19" sqref="B19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30.1406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B1" s="1">
        <f ca="1">A1:J20</f>
        <v>0</v>
      </c>
      <c r="G1" s="53" t="s">
        <v>15</v>
      </c>
      <c r="H1" s="54"/>
      <c r="I1" s="54"/>
      <c r="J1" s="54"/>
    </row>
    <row r="2" spans="1:12" ht="14.25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2"/>
      <c r="L2" s="2"/>
    </row>
    <row r="3" spans="1:12" ht="14.25" x14ac:dyDescent="0.2">
      <c r="A3" s="60" t="s">
        <v>26</v>
      </c>
      <c r="B3" s="42"/>
      <c r="C3" s="42"/>
      <c r="D3" s="42"/>
      <c r="E3" s="42"/>
      <c r="F3" s="42"/>
      <c r="G3" s="42"/>
      <c r="H3" s="42"/>
      <c r="I3" s="42"/>
      <c r="J3" s="42"/>
      <c r="K3" s="2"/>
      <c r="L3" s="2"/>
    </row>
    <row r="4" spans="1:12" ht="1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2"/>
      <c r="L4" s="2"/>
    </row>
    <row r="5" spans="1:12" ht="1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2"/>
      <c r="L5" s="2"/>
    </row>
    <row r="6" spans="1:12" ht="15" x14ac:dyDescent="0.2">
      <c r="A6" s="41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2"/>
      <c r="L6" s="2"/>
    </row>
    <row r="7" spans="1:12" ht="20.45" customHeight="1" x14ac:dyDescent="0.2">
      <c r="A7" s="41" t="s">
        <v>10</v>
      </c>
      <c r="B7" s="41"/>
      <c r="C7" s="41"/>
      <c r="D7" s="41"/>
      <c r="E7" s="41"/>
      <c r="F7" s="41"/>
      <c r="G7" s="41"/>
      <c r="H7" s="41"/>
      <c r="I7" s="41"/>
      <c r="J7" s="41"/>
      <c r="K7" s="2"/>
      <c r="L7" s="2"/>
    </row>
    <row r="8" spans="1:12" ht="34.9" customHeight="1" x14ac:dyDescent="0.2">
      <c r="A8" s="41" t="s">
        <v>14</v>
      </c>
      <c r="B8" s="41"/>
      <c r="C8" s="41"/>
      <c r="D8" s="41"/>
      <c r="E8" s="41"/>
      <c r="F8" s="41"/>
      <c r="G8" s="41"/>
      <c r="H8" s="41"/>
      <c r="I8" s="41"/>
      <c r="J8" s="41"/>
      <c r="K8" s="2"/>
      <c r="L8" s="2"/>
    </row>
    <row r="9" spans="1:12" ht="15" x14ac:dyDescent="0.2">
      <c r="A9" s="41" t="s">
        <v>2</v>
      </c>
      <c r="B9" s="41"/>
      <c r="C9" s="41"/>
      <c r="D9" s="41"/>
      <c r="E9" s="41"/>
      <c r="F9" s="41"/>
      <c r="G9" s="41"/>
      <c r="H9" s="41"/>
      <c r="I9" s="41"/>
      <c r="J9" s="41"/>
      <c r="K9" s="2"/>
      <c r="L9" s="2"/>
    </row>
    <row r="10" spans="1:12" ht="33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2"/>
      <c r="L10" s="2"/>
    </row>
    <row r="11" spans="1:12" ht="26.25" customHeight="1" x14ac:dyDescent="0.2">
      <c r="A11" s="3" t="s">
        <v>3</v>
      </c>
      <c r="B11" s="50" t="s">
        <v>4</v>
      </c>
      <c r="C11" s="50"/>
      <c r="D11" s="50"/>
      <c r="E11" s="50"/>
      <c r="F11" s="50"/>
      <c r="G11" s="3"/>
      <c r="H11" s="3"/>
      <c r="I11" s="3"/>
      <c r="J11" s="3"/>
      <c r="K11" s="2"/>
      <c r="L11" s="2"/>
    </row>
    <row r="12" spans="1:12" ht="87.75" customHeight="1" x14ac:dyDescent="0.2">
      <c r="A12" s="22"/>
      <c r="B12" s="41" t="s">
        <v>5</v>
      </c>
      <c r="C12" s="41"/>
      <c r="D12" s="41"/>
      <c r="E12" s="41"/>
      <c r="F12" s="41"/>
      <c r="G12" s="41"/>
      <c r="H12" s="41"/>
      <c r="I12" s="41"/>
      <c r="J12" s="41"/>
      <c r="K12" s="2"/>
      <c r="L12" s="2"/>
    </row>
    <row r="13" spans="1:12" ht="12.75" thickBot="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"/>
      <c r="L13" s="2"/>
    </row>
    <row r="14" spans="1:12" ht="14.25" x14ac:dyDescent="0.2">
      <c r="A14" s="51" t="s">
        <v>6</v>
      </c>
      <c r="B14" s="43" t="s">
        <v>11</v>
      </c>
      <c r="C14" s="43" t="s">
        <v>7</v>
      </c>
      <c r="D14" s="43" t="s">
        <v>8</v>
      </c>
      <c r="E14" s="43" t="s">
        <v>24</v>
      </c>
      <c r="F14" s="43"/>
      <c r="G14" s="43"/>
      <c r="H14" s="56" t="s">
        <v>9</v>
      </c>
      <c r="I14" s="43" t="s">
        <v>25</v>
      </c>
      <c r="J14" s="45" t="s">
        <v>12</v>
      </c>
      <c r="K14" s="2"/>
      <c r="L14" s="2"/>
    </row>
    <row r="15" spans="1:12" s="5" customFormat="1" ht="97.15" customHeight="1" x14ac:dyDescent="0.2">
      <c r="A15" s="52"/>
      <c r="B15" s="44"/>
      <c r="C15" s="44"/>
      <c r="D15" s="44"/>
      <c r="E15" s="34" t="s">
        <v>16</v>
      </c>
      <c r="F15" s="34" t="s">
        <v>17</v>
      </c>
      <c r="G15" s="34" t="s">
        <v>18</v>
      </c>
      <c r="H15" s="57"/>
      <c r="I15" s="44"/>
      <c r="J15" s="46"/>
      <c r="K15" s="4"/>
      <c r="L15" s="4"/>
    </row>
    <row r="16" spans="1:12" s="5" customFormat="1" ht="18" customHeight="1" x14ac:dyDescent="0.2">
      <c r="A16" s="23">
        <v>1</v>
      </c>
      <c r="B16" s="24" t="s">
        <v>19</v>
      </c>
      <c r="C16" s="25" t="s">
        <v>23</v>
      </c>
      <c r="D16" s="25">
        <v>14</v>
      </c>
      <c r="E16" s="35">
        <v>550</v>
      </c>
      <c r="F16" s="35">
        <v>609</v>
      </c>
      <c r="G16" s="35">
        <v>600</v>
      </c>
      <c r="H16" s="36">
        <f t="shared" ref="H16:H18" si="0">(E16+F16+G16)/3</f>
        <v>586.33333333333337</v>
      </c>
      <c r="I16" s="37">
        <f t="shared" ref="I16:I18" si="1">SQRT(VARA(E16,F16,G16))/H16*100</f>
        <v>5.4211042134127858</v>
      </c>
      <c r="J16" s="38">
        <v>8208.6200000000008</v>
      </c>
      <c r="K16" s="4"/>
      <c r="L16" s="4"/>
    </row>
    <row r="17" spans="1:12" s="5" customFormat="1" ht="21.75" customHeight="1" x14ac:dyDescent="0.2">
      <c r="A17" s="23">
        <v>2</v>
      </c>
      <c r="B17" s="24" t="s">
        <v>20</v>
      </c>
      <c r="C17" s="25" t="s">
        <v>23</v>
      </c>
      <c r="D17" s="25">
        <v>15</v>
      </c>
      <c r="E17" s="35">
        <v>700</v>
      </c>
      <c r="F17" s="35">
        <v>775</v>
      </c>
      <c r="G17" s="35">
        <v>760</v>
      </c>
      <c r="H17" s="36">
        <f t="shared" si="0"/>
        <v>745</v>
      </c>
      <c r="I17" s="37">
        <f t="shared" si="1"/>
        <v>5.3270160625461553</v>
      </c>
      <c r="J17" s="38">
        <f t="shared" ref="J17" si="2">H17*D17</f>
        <v>11175</v>
      </c>
      <c r="K17" s="4"/>
      <c r="L17" s="4"/>
    </row>
    <row r="18" spans="1:12" s="5" customFormat="1" ht="25.5" customHeight="1" x14ac:dyDescent="0.2">
      <c r="A18" s="23">
        <v>3</v>
      </c>
      <c r="B18" s="24" t="s">
        <v>21</v>
      </c>
      <c r="C18" s="25" t="s">
        <v>23</v>
      </c>
      <c r="D18" s="25">
        <v>15</v>
      </c>
      <c r="E18" s="35">
        <v>1150</v>
      </c>
      <c r="F18" s="35">
        <v>1274</v>
      </c>
      <c r="G18" s="35">
        <v>1240</v>
      </c>
      <c r="H18" s="36">
        <f t="shared" si="0"/>
        <v>1221.3333333333333</v>
      </c>
      <c r="I18" s="37">
        <f t="shared" si="1"/>
        <v>5.2461415264281959</v>
      </c>
      <c r="J18" s="38">
        <v>18319.95</v>
      </c>
      <c r="K18" s="4"/>
      <c r="L18" s="4"/>
    </row>
    <row r="19" spans="1:12" s="7" customFormat="1" ht="27" customHeight="1" x14ac:dyDescent="0.2">
      <c r="A19" s="26">
        <v>4</v>
      </c>
      <c r="B19" s="27" t="s">
        <v>28</v>
      </c>
      <c r="C19" s="28" t="s">
        <v>22</v>
      </c>
      <c r="D19" s="29">
        <v>1</v>
      </c>
      <c r="E19" s="30">
        <v>4500</v>
      </c>
      <c r="F19" s="30">
        <v>4982</v>
      </c>
      <c r="G19" s="30">
        <v>4860</v>
      </c>
      <c r="H19" s="30">
        <f t="shared" ref="H19" si="3">(E19+F19+G19)/3</f>
        <v>4780.666666666667</v>
      </c>
      <c r="I19" s="30">
        <f t="shared" ref="I19" si="4">SQRT(VARA(E19,F19,G19))/H19*100</f>
        <v>5.2419873517987998</v>
      </c>
      <c r="J19" s="31">
        <f>H19*D19</f>
        <v>4780.666666666667</v>
      </c>
      <c r="K19" s="20"/>
      <c r="L19" s="6"/>
    </row>
    <row r="20" spans="1:12" s="7" customFormat="1" ht="15" thickBot="1" x14ac:dyDescent="0.25">
      <c r="A20" s="58" t="s">
        <v>13</v>
      </c>
      <c r="B20" s="59"/>
      <c r="C20" s="59"/>
      <c r="D20" s="59"/>
      <c r="E20" s="59"/>
      <c r="F20" s="59"/>
      <c r="G20" s="59"/>
      <c r="H20" s="59"/>
      <c r="I20" s="59"/>
      <c r="J20" s="39">
        <f>SUM(J16:J19)</f>
        <v>42484.236666666671</v>
      </c>
      <c r="K20" s="20"/>
      <c r="L20" s="6"/>
    </row>
    <row r="21" spans="1:12" ht="14.25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3"/>
    </row>
    <row r="22" spans="1:12" ht="14.25" x14ac:dyDescent="0.2">
      <c r="A22" s="32"/>
      <c r="B22" s="32" t="s">
        <v>27</v>
      </c>
      <c r="C22" s="32"/>
      <c r="D22" s="32"/>
      <c r="E22" s="32"/>
      <c r="F22" s="32"/>
      <c r="G22" s="32"/>
      <c r="H22" s="32"/>
      <c r="I22" s="32"/>
      <c r="J22" s="33"/>
    </row>
    <row r="23" spans="1:12" ht="15.75" x14ac:dyDescent="0.25">
      <c r="A23" s="9"/>
      <c r="B23" s="8"/>
      <c r="C23" s="10"/>
      <c r="D23" s="10"/>
      <c r="E23" s="10"/>
      <c r="F23" s="11"/>
      <c r="G23" s="11"/>
      <c r="H23" s="11"/>
      <c r="I23" s="12"/>
      <c r="J23" s="12"/>
    </row>
    <row r="24" spans="1:12" s="17" customFormat="1" ht="27.75" customHeight="1" x14ac:dyDescent="0.25">
      <c r="A24" s="16"/>
      <c r="B24" s="41"/>
      <c r="C24" s="41"/>
      <c r="D24" s="41"/>
      <c r="E24" s="41"/>
    </row>
    <row r="25" spans="1:12" s="17" customFormat="1" ht="48" customHeight="1" x14ac:dyDescent="0.25">
      <c r="A25" s="16"/>
      <c r="B25" s="41"/>
      <c r="C25" s="41"/>
      <c r="D25" s="21"/>
      <c r="E25" s="21"/>
    </row>
    <row r="26" spans="1:12" ht="15.75" x14ac:dyDescent="0.25">
      <c r="B26" s="18"/>
      <c r="C26" s="13"/>
      <c r="D26" s="12"/>
      <c r="E26" s="12"/>
      <c r="F26" s="12"/>
      <c r="G26" s="12"/>
      <c r="H26" s="12"/>
    </row>
    <row r="27" spans="1:12" ht="15.75" x14ac:dyDescent="0.25">
      <c r="B27" s="55"/>
      <c r="C27" s="55"/>
      <c r="D27" s="55"/>
      <c r="E27" s="55"/>
      <c r="F27" s="12"/>
      <c r="G27" s="19"/>
      <c r="H27" s="12"/>
    </row>
    <row r="28" spans="1:12" ht="15.75" x14ac:dyDescent="0.2">
      <c r="B28" s="40"/>
      <c r="C28" s="40"/>
      <c r="D28" s="40"/>
      <c r="E28" s="40"/>
      <c r="F28" s="47"/>
      <c r="G28" s="48"/>
      <c r="H28" s="48"/>
    </row>
    <row r="29" spans="1:12" ht="15.75" x14ac:dyDescent="0.25">
      <c r="B29" s="14"/>
      <c r="C29" s="15"/>
      <c r="D29" s="15"/>
      <c r="E29" s="15"/>
      <c r="F29" s="12"/>
      <c r="G29" s="19"/>
      <c r="H29" s="12"/>
    </row>
    <row r="30" spans="1:12" ht="15.75" x14ac:dyDescent="0.2">
      <c r="B30" s="15"/>
    </row>
  </sheetData>
  <mergeCells count="26">
    <mergeCell ref="G1:J1"/>
    <mergeCell ref="B27:E27"/>
    <mergeCell ref="C14:C15"/>
    <mergeCell ref="D14:D15"/>
    <mergeCell ref="E14:G14"/>
    <mergeCell ref="H14:H15"/>
    <mergeCell ref="B24:E24"/>
    <mergeCell ref="A20:I20"/>
    <mergeCell ref="A3:J3"/>
    <mergeCell ref="A5:J5"/>
    <mergeCell ref="A4:J4"/>
    <mergeCell ref="B28:E28"/>
    <mergeCell ref="A8:J8"/>
    <mergeCell ref="A2:J2"/>
    <mergeCell ref="A6:J6"/>
    <mergeCell ref="A7:J7"/>
    <mergeCell ref="B25:C25"/>
    <mergeCell ref="I14:I15"/>
    <mergeCell ref="J14:J15"/>
    <mergeCell ref="F28:H28"/>
    <mergeCell ref="A9:J9"/>
    <mergeCell ref="A10:J10"/>
    <mergeCell ref="B11:F11"/>
    <mergeCell ref="B12:J12"/>
    <mergeCell ref="A14:A15"/>
    <mergeCell ref="B14:B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2026-08-11T08:00:35Z</dcterms:modified>
</cp:coreProperties>
</file>