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C15" i="1" l="1"/>
  <c r="AC16" i="1"/>
  <c r="AC17" i="1"/>
  <c r="AC18" i="1"/>
  <c r="AC19" i="1"/>
  <c r="AC20" i="1" l="1"/>
</calcChain>
</file>

<file path=xl/sharedStrings.xml><?xml version="1.0" encoding="utf-8"?>
<sst xmlns="http://schemas.openxmlformats.org/spreadsheetml/2006/main" count="174" uniqueCount="79">
  <si>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</si>
  <si>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</si>
  <si>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</si>
  <si>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</si>
  <si>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</si>
  <si>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</si>
  <si>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</si>
  <si>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</si>
  <si>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</si>
  <si>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</si>
  <si>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</si>
  <si>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</si>
  <si>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</si>
  <si>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</si>
  <si>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</si>
  <si>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</si>
  <si>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</si>
  <si>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</si>
  <si>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</si>
  <si>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</si>
  <si>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</si>
  <si>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</si>
  <si>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</si>
  <si>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</si>
  <si>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</si>
  <si>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</si>
  <si>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</si>
  <si>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</si>
  <si>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</si>
  <si>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</si>
  <si>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</si>
  <si>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</si>
  <si>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</si>
  <si>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</si>
  <si>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</si>
  <si>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</si>
  <si>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</si>
  <si>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</si>
  <si>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</si>
  <si>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</si>
  <si>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</si>
  <si>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</si>
  <si>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</si>
  <si>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</si>
  <si>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</si>
  <si>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</si>
  <si>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</si>
  <si>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Тюль</t>
  </si>
  <si>
    <t>шт</t>
  </si>
  <si>
    <t xml:space="preserve">15 125,00 </t>
  </si>
  <si>
    <t xml:space="preserve">15 512,20 </t>
  </si>
  <si>
    <t xml:space="preserve">16 064,43 </t>
  </si>
  <si>
    <t xml:space="preserve">17 300,00 </t>
  </si>
  <si>
    <t xml:space="preserve">17 780,94 </t>
  </si>
  <si>
    <t xml:space="preserve">18 413,94 </t>
  </si>
  <si>
    <t xml:space="preserve">19 500,00 </t>
  </si>
  <si>
    <t xml:space="preserve">20 042,10 </t>
  </si>
  <si>
    <t xml:space="preserve">20 755,60 </t>
  </si>
  <si>
    <t xml:space="preserve">17 120,00 </t>
  </si>
  <si>
    <t xml:space="preserve">17 595,94 </t>
  </si>
  <si>
    <t xml:space="preserve">18 222,35 </t>
  </si>
  <si>
    <t>Тюль (столовая)</t>
  </si>
  <si>
    <t xml:space="preserve">19 999,20 </t>
  </si>
  <si>
    <t xml:space="preserve">20 711,17 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</si>
  <si>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</si>
  <si>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</si>
  <si>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</si>
  <si>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</si>
  <si>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Исп. Дорошенко Э.В.</t>
  </si>
  <si>
    <t>8 (862) 290-73-31</t>
  </si>
  <si>
    <t>УТВЕРЖДАЮ:</t>
  </si>
  <si>
    <t>Руководитель контрактной службы</t>
  </si>
  <si>
    <t>____________________Н.Е. Герасимова</t>
  </si>
  <si>
    <t>Поставщик 1 (вх.№ 299/КС от 14.08.2026г.)</t>
  </si>
  <si>
    <t>Поставщик 2 (вх.№ 261/КС от 14.08.2026г.)</t>
  </si>
  <si>
    <t>Поставщик 3 (вх.№ 260/КС от 14.08.2026г.)</t>
  </si>
  <si>
    <t>Дата подготовки обоснования НМЦК: 17.08.2026</t>
  </si>
  <si>
    <t xml:space="preserve">Изготовление и поставка текстильных изделий для нужд ФБЛПУ "Санаторий "Радуга" ФНС России" </t>
  </si>
  <si>
    <t>На основании проведенного анализа рынка и расчетов, НМЦК составляет: 538 143,07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</si>
</sst>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/>
    <xf numFmtId="164" fontId="9" fillId="0" borderId="2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8"/>
  <sheetViews>
    <sheetView tabSelected="1" view="pageBreakPreview" topLeftCell="A4" zoomScale="85" zoomScaleNormal="100" zoomScaleSheetLayoutView="85" workbookViewId="0">
      <selection activeCell="A12" sqref="A12:AC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3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x14ac:dyDescent="0.25">
      <c r="AA1" s="20" t="s">
        <v>70</v>
      </c>
    </row>
    <row r="2" spans="1:31" x14ac:dyDescent="0.25">
      <c r="AA2" s="20" t="s">
        <v>71</v>
      </c>
    </row>
    <row r="3" spans="1:31" ht="36.75" customHeight="1" x14ac:dyDescent="0.25">
      <c r="AA3" s="20" t="s">
        <v>72</v>
      </c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29" t="s">
        <v>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3" t="s">
        <v>2</v>
      </c>
      <c r="B9" s="23"/>
      <c r="C9" s="30" t="s">
        <v>66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</row>
    <row r="10" spans="1:31" ht="42" customHeight="1" x14ac:dyDescent="0.25">
      <c r="A10" s="23" t="s">
        <v>64</v>
      </c>
      <c r="B10" s="23"/>
      <c r="C10" s="30" t="s">
        <v>65</v>
      </c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31" ht="43.5" customHeight="1" x14ac:dyDescent="0.25">
      <c r="A11" s="25" t="s">
        <v>77</v>
      </c>
      <c r="B11" s="26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8"/>
    </row>
    <row r="12" spans="1:31" ht="125.25" customHeight="1" x14ac:dyDescent="0.25">
      <c r="A12" s="22" t="s">
        <v>3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</row>
    <row r="13" spans="1:31" ht="30" customHeight="1" x14ac:dyDescent="0.25">
      <c r="A13" s="23" t="s">
        <v>4</v>
      </c>
      <c r="B13" s="23" t="s">
        <v>5</v>
      </c>
      <c r="C13" s="23"/>
      <c r="D13" s="23" t="s">
        <v>6</v>
      </c>
      <c r="E13" s="24" t="s">
        <v>7</v>
      </c>
      <c r="F13" s="19" t="s">
        <v>73</v>
      </c>
      <c r="G13" s="19" t="s">
        <v>74</v>
      </c>
      <c r="H13" s="19" t="s">
        <v>75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24" t="s">
        <v>67</v>
      </c>
      <c r="AC13" s="8" t="s">
        <v>27</v>
      </c>
    </row>
    <row r="14" spans="1:31" ht="45" customHeight="1" x14ac:dyDescent="0.25">
      <c r="A14" s="23"/>
      <c r="B14" s="23"/>
      <c r="C14" s="23"/>
      <c r="D14" s="23"/>
      <c r="E14" s="24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24"/>
      <c r="AC14" s="10"/>
    </row>
    <row r="15" spans="1:31" ht="52.5" customHeight="1" x14ac:dyDescent="0.25">
      <c r="A15" s="11">
        <v>1</v>
      </c>
      <c r="B15" s="23" t="s">
        <v>47</v>
      </c>
      <c r="C15" s="23"/>
      <c r="D15" s="11" t="s">
        <v>48</v>
      </c>
      <c r="E15" s="17">
        <v>5</v>
      </c>
      <c r="F15" s="6" t="s">
        <v>49</v>
      </c>
      <c r="G15" s="6" t="s">
        <v>50</v>
      </c>
      <c r="H15" s="6" t="s">
        <v>51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472.12</v>
      </c>
      <c r="AA15" s="6">
        <v>3.03</v>
      </c>
      <c r="AB15" s="6">
        <v>15567.21</v>
      </c>
      <c r="AC15" s="6">
        <f t="shared" ref="AC15:AC19" si="0">E15*AB15</f>
        <v>77836.049999999988</v>
      </c>
      <c r="AD15" s="12"/>
      <c r="AE15" s="12"/>
    </row>
    <row r="16" spans="1:31" ht="52.5" customHeight="1" x14ac:dyDescent="0.25">
      <c r="A16" s="16">
        <v>2</v>
      </c>
      <c r="B16" s="23" t="s">
        <v>47</v>
      </c>
      <c r="C16" s="23"/>
      <c r="D16" s="11" t="s">
        <v>48</v>
      </c>
      <c r="E16" s="17">
        <v>11</v>
      </c>
      <c r="F16" s="6" t="s">
        <v>52</v>
      </c>
      <c r="G16" s="6" t="s">
        <v>53</v>
      </c>
      <c r="H16" s="6" t="s">
        <v>54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558.70000000000005</v>
      </c>
      <c r="AA16" s="6">
        <v>3.13</v>
      </c>
      <c r="AB16" s="6">
        <v>17831.63</v>
      </c>
      <c r="AC16" s="6">
        <f t="shared" si="0"/>
        <v>196147.93000000002</v>
      </c>
      <c r="AD16" s="12"/>
      <c r="AE16" s="12"/>
    </row>
    <row r="17" spans="1:31" ht="52.5" customHeight="1" x14ac:dyDescent="0.25">
      <c r="A17" s="21">
        <v>3</v>
      </c>
      <c r="B17" s="23" t="s">
        <v>47</v>
      </c>
      <c r="C17" s="23"/>
      <c r="D17" s="11" t="s">
        <v>48</v>
      </c>
      <c r="E17" s="17">
        <v>5</v>
      </c>
      <c r="F17" s="6" t="s">
        <v>55</v>
      </c>
      <c r="G17" s="6" t="s">
        <v>56</v>
      </c>
      <c r="H17" s="6" t="s">
        <v>57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629.75</v>
      </c>
      <c r="AA17" s="6">
        <v>3.13</v>
      </c>
      <c r="AB17" s="6">
        <v>20099.23</v>
      </c>
      <c r="AC17" s="6">
        <f t="shared" si="0"/>
        <v>100496.15</v>
      </c>
      <c r="AD17" s="12"/>
      <c r="AE17" s="12"/>
    </row>
    <row r="18" spans="1:31" ht="52.5" customHeight="1" x14ac:dyDescent="0.25">
      <c r="A18" s="21">
        <v>4</v>
      </c>
      <c r="B18" s="23" t="s">
        <v>47</v>
      </c>
      <c r="C18" s="23"/>
      <c r="D18" s="11" t="s">
        <v>48</v>
      </c>
      <c r="E18" s="17">
        <v>7</v>
      </c>
      <c r="F18" s="6" t="s">
        <v>58</v>
      </c>
      <c r="G18" s="6" t="s">
        <v>59</v>
      </c>
      <c r="H18" s="6" t="s">
        <v>60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552.88</v>
      </c>
      <c r="AA18" s="6">
        <v>3.13</v>
      </c>
      <c r="AB18" s="6">
        <v>17646.099999999999</v>
      </c>
      <c r="AC18" s="6">
        <f t="shared" si="0"/>
        <v>123522.69999999998</v>
      </c>
      <c r="AD18" s="12"/>
      <c r="AE18" s="12"/>
    </row>
    <row r="19" spans="1:31" ht="52.5" customHeight="1" x14ac:dyDescent="0.25">
      <c r="A19" s="21">
        <v>5</v>
      </c>
      <c r="B19" s="23" t="s">
        <v>61</v>
      </c>
      <c r="C19" s="23"/>
      <c r="D19" s="11" t="s">
        <v>48</v>
      </c>
      <c r="E19" s="17">
        <v>2</v>
      </c>
      <c r="F19" s="6" t="s">
        <v>55</v>
      </c>
      <c r="G19" s="6" t="s">
        <v>62</v>
      </c>
      <c r="H19" s="6" t="s">
        <v>63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608.69000000000005</v>
      </c>
      <c r="AA19" s="6">
        <v>3.03</v>
      </c>
      <c r="AB19" s="6">
        <v>20070.12</v>
      </c>
      <c r="AC19" s="6">
        <f t="shared" si="0"/>
        <v>40140.239999999998</v>
      </c>
      <c r="AD19" s="12"/>
      <c r="AE19" s="12"/>
    </row>
    <row r="20" spans="1:3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B20" s="11" t="s">
        <v>46</v>
      </c>
      <c r="AC20" s="6">
        <f>SUM(AC15:AC19)</f>
        <v>538143.06999999995</v>
      </c>
    </row>
    <row r="21" spans="1:31" x14ac:dyDescent="0.25">
      <c r="A21" s="33" t="s">
        <v>78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5"/>
    </row>
    <row r="22" spans="1:31" x14ac:dyDescent="0.2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</row>
    <row r="24" spans="1:31" x14ac:dyDescent="0.25">
      <c r="A24" s="31" t="s">
        <v>76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</row>
    <row r="25" spans="1:31" x14ac:dyDescent="0.25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</row>
    <row r="26" spans="1:31" x14ac:dyDescent="0.25">
      <c r="A26" s="1"/>
      <c r="B26" s="1"/>
      <c r="C26" s="1"/>
      <c r="D26" s="1"/>
      <c r="E26" s="1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31" ht="17.25" customHeight="1" x14ac:dyDescent="0.25">
      <c r="A27" s="31" t="s">
        <v>68</v>
      </c>
      <c r="B27" s="31"/>
      <c r="C27" s="15"/>
      <c r="D27" s="15"/>
      <c r="E27" s="13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3"/>
      <c r="AA27" s="3"/>
      <c r="AB27" s="3"/>
    </row>
    <row r="28" spans="1:31" x14ac:dyDescent="0.25">
      <c r="A28" s="18" t="s">
        <v>69</v>
      </c>
    </row>
  </sheetData>
  <mergeCells count="23">
    <mergeCell ref="A27:B27"/>
    <mergeCell ref="B15:C15"/>
    <mergeCell ref="B16:C16"/>
    <mergeCell ref="B17:C17"/>
    <mergeCell ref="B18:C18"/>
    <mergeCell ref="B19:C19"/>
    <mergeCell ref="A20:Z20"/>
    <mergeCell ref="A21:AC21"/>
    <mergeCell ref="A24:AC24"/>
    <mergeCell ref="A25:AC25"/>
    <mergeCell ref="A22:AC22"/>
    <mergeCell ref="A11:AC11"/>
    <mergeCell ref="A6:AC6"/>
    <mergeCell ref="A9:B9"/>
    <mergeCell ref="C9:AC9"/>
    <mergeCell ref="A10:B10"/>
    <mergeCell ref="C10:AC10"/>
    <mergeCell ref="A12:AC12"/>
    <mergeCell ref="A13:A14"/>
    <mergeCell ref="B13:C14"/>
    <mergeCell ref="D13:D14"/>
    <mergeCell ref="E13:E14"/>
    <mergeCell ref="AB13:AB14"/>
  </mergeCells>
  <pageMargins left="0.39370078740157483" right="0.39370078740157483" top="0.39370078740157483" bottom="0.39370078740157483" header="0" footer="0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2026-09-02T08:52:19Z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