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Лист1!$A$1:$K$23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2" i="1" l="1"/>
  <c r="K12" i="1" s="1"/>
  <c r="I12" i="1"/>
  <c r="H11" i="1"/>
  <c r="K11" i="1" s="1"/>
  <c r="I11" i="1"/>
  <c r="J11" i="1" s="1"/>
  <c r="H10" i="1"/>
  <c r="K10" i="1" s="1"/>
  <c r="I10" i="1"/>
  <c r="J10" i="1" s="1"/>
  <c r="H9" i="1"/>
  <c r="K9" i="1" s="1"/>
  <c r="I9" i="1"/>
  <c r="J9" i="1" s="1"/>
  <c r="H8" i="1"/>
  <c r="K8" i="1" s="1"/>
  <c r="I8" i="1"/>
  <c r="J8" i="1" s="1"/>
  <c r="I5" i="1"/>
  <c r="I6" i="1"/>
  <c r="I7" i="1"/>
  <c r="J12" i="1" l="1"/>
  <c r="I4" i="1"/>
  <c r="H5" i="1" l="1"/>
  <c r="H6" i="1"/>
  <c r="H7" i="1"/>
  <c r="H4" i="1"/>
  <c r="K4" i="1" s="1"/>
  <c r="K6" i="1" l="1"/>
  <c r="J6" i="1"/>
  <c r="K7" i="1"/>
  <c r="J7" i="1"/>
  <c r="K5" i="1"/>
  <c r="J5" i="1"/>
  <c r="J4" i="1"/>
  <c r="K13" i="1" l="1"/>
</calcChain>
</file>

<file path=xl/sharedStrings.xml><?xml version="1.0" encoding="utf-8"?>
<sst xmlns="http://schemas.openxmlformats.org/spreadsheetml/2006/main" count="34" uniqueCount="26">
  <si>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</si>
  <si>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</si>
  <si>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</si>
  <si>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</si>
  <si>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</si>
  <si>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</si>
  <si>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</si>
  <si>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</si>
  <si>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</si>
  <si>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</si>
  <si>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</si>
  <si>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</si>
  <si>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</si>
  <si>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</si>
  <si>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</si>
  <si>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>шт</t>
  </si>
  <si>
    <t>Ручка шариковая</t>
  </si>
  <si>
    <t>Футболка</t>
  </si>
  <si>
    <t>Шоппер</t>
  </si>
  <si>
    <t>Конструкция ролл-ап</t>
  </si>
  <si>
    <t>Баннер 3000х4000мм</t>
  </si>
  <si>
    <t>Баннер 6000х995мм</t>
  </si>
  <si>
    <t>Баннер 5500х1800мм</t>
  </si>
  <si>
    <t xml:space="preserve">Бейдж </t>
  </si>
  <si>
    <t>Блокнот А5</t>
  </si>
  <si>
    <t xml:space="preserve">Обоснование начальной (максимальной) цены договора поставки сувенирной продукции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</si>
</sst>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3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43" fontId="3" fillId="0" borderId="2" xfId="0" applyNumberFormat="1" applyFont="1" applyBorder="1"/>
    <xf numFmtId="0" fontId="3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Normal="100" zoomScaleSheetLayoutView="100" workbookViewId="0">
      <selection activeCell="K13" sqref="K13"/>
    </sheetView>
  </sheetViews>
  <sheetFormatPr defaultRowHeight="15" x14ac:dyDescent="0.25"/>
  <cols>
    <col min="1" max="1" width="6.140625" customWidth="1"/>
    <col min="2" max="2" width="36.85546875" style="13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51.75" customHeight="1" x14ac:dyDescent="0.25">
      <c r="A1" s="18" t="s">
        <v>25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48.75" customHeight="1" x14ac:dyDescent="0.25">
      <c r="A2" s="17" t="s">
        <v>0</v>
      </c>
      <c r="B2" s="17" t="s">
        <v>1</v>
      </c>
      <c r="C2" s="21" t="s">
        <v>2</v>
      </c>
      <c r="D2" s="21" t="s">
        <v>3</v>
      </c>
      <c r="E2" s="17" t="s">
        <v>8</v>
      </c>
      <c r="F2" s="17"/>
      <c r="G2" s="17"/>
      <c r="H2" s="17" t="s">
        <v>4</v>
      </c>
      <c r="I2" s="17"/>
      <c r="J2" s="17"/>
      <c r="K2" s="17" t="s">
        <v>10</v>
      </c>
    </row>
    <row r="3" spans="1:11" ht="63" customHeight="1" x14ac:dyDescent="0.25">
      <c r="A3" s="17"/>
      <c r="B3" s="17"/>
      <c r="C3" s="22"/>
      <c r="D3" s="22"/>
      <c r="E3" s="1" t="s">
        <v>11</v>
      </c>
      <c r="F3" s="1" t="s">
        <v>13</v>
      </c>
      <c r="G3" s="1" t="s">
        <v>12</v>
      </c>
      <c r="H3" s="1" t="s">
        <v>5</v>
      </c>
      <c r="I3" s="1" t="s">
        <v>6</v>
      </c>
      <c r="J3" s="1" t="s">
        <v>7</v>
      </c>
      <c r="K3" s="17"/>
    </row>
    <row r="4" spans="1:11" ht="15.75" x14ac:dyDescent="0.25">
      <c r="A4" s="8">
        <v>1</v>
      </c>
      <c r="B4" s="16" t="s">
        <v>24</v>
      </c>
      <c r="C4" s="9" t="s">
        <v>15</v>
      </c>
      <c r="D4" s="3">
        <v>300</v>
      </c>
      <c r="E4" s="6">
        <v>120</v>
      </c>
      <c r="F4" s="6">
        <v>132</v>
      </c>
      <c r="G4" s="6">
        <v>132</v>
      </c>
      <c r="H4" s="6">
        <f>(E4+F4+G4)/3</f>
        <v>128</v>
      </c>
      <c r="I4" s="6">
        <f>STDEV(E4:G4)</f>
        <v>6.9282032302755088</v>
      </c>
      <c r="J4" s="11">
        <f>I4/H4*100</f>
        <v>5.4126587736527414</v>
      </c>
      <c r="K4" s="12">
        <f>H4*D4</f>
        <v>38400</v>
      </c>
    </row>
    <row r="5" spans="1:11" x14ac:dyDescent="0.25">
      <c r="A5" s="8">
        <v>2</v>
      </c>
      <c r="B5" s="14" t="s">
        <v>16</v>
      </c>
      <c r="C5" s="9" t="s">
        <v>15</v>
      </c>
      <c r="D5" s="3">
        <v>300</v>
      </c>
      <c r="E5" s="6">
        <v>68</v>
      </c>
      <c r="F5" s="6">
        <v>75</v>
      </c>
      <c r="G5" s="6">
        <v>82</v>
      </c>
      <c r="H5" s="6">
        <f t="shared" ref="H5:H12" si="0">(E5+F5+G5)/3</f>
        <v>75</v>
      </c>
      <c r="I5" s="6">
        <f t="shared" ref="I5:I12" si="1">STDEV(E5:G5)</f>
        <v>7</v>
      </c>
      <c r="J5" s="11">
        <f t="shared" ref="J5:J12" si="2">I5/H5*100</f>
        <v>9.3333333333333339</v>
      </c>
      <c r="K5" s="12">
        <f t="shared" ref="K5:K12" si="3">H5*D5</f>
        <v>22500</v>
      </c>
    </row>
    <row r="6" spans="1:11" x14ac:dyDescent="0.25">
      <c r="A6" s="8">
        <v>3</v>
      </c>
      <c r="B6" s="15" t="s">
        <v>17</v>
      </c>
      <c r="C6" s="9" t="s">
        <v>15</v>
      </c>
      <c r="D6" s="3">
        <v>300</v>
      </c>
      <c r="E6" s="6">
        <v>820</v>
      </c>
      <c r="F6" s="6">
        <v>902</v>
      </c>
      <c r="G6" s="6">
        <v>984</v>
      </c>
      <c r="H6" s="6">
        <f t="shared" si="0"/>
        <v>902</v>
      </c>
      <c r="I6" s="6">
        <f t="shared" si="1"/>
        <v>82</v>
      </c>
      <c r="J6" s="11">
        <f t="shared" si="2"/>
        <v>9.0909090909090917</v>
      </c>
      <c r="K6" s="12">
        <f t="shared" si="3"/>
        <v>270600</v>
      </c>
    </row>
    <row r="7" spans="1:11" x14ac:dyDescent="0.25">
      <c r="A7" s="8">
        <v>4</v>
      </c>
      <c r="B7" s="15" t="s">
        <v>18</v>
      </c>
      <c r="C7" s="9" t="s">
        <v>15</v>
      </c>
      <c r="D7" s="3">
        <v>300</v>
      </c>
      <c r="E7" s="6">
        <v>470</v>
      </c>
      <c r="F7" s="6">
        <v>517</v>
      </c>
      <c r="G7" s="6">
        <v>564</v>
      </c>
      <c r="H7" s="6">
        <f t="shared" si="0"/>
        <v>517</v>
      </c>
      <c r="I7" s="6">
        <f t="shared" si="1"/>
        <v>47</v>
      </c>
      <c r="J7" s="11">
        <f t="shared" si="2"/>
        <v>9.0909090909090917</v>
      </c>
      <c r="K7" s="12">
        <f t="shared" si="3"/>
        <v>155100</v>
      </c>
    </row>
    <row r="8" spans="1:11" x14ac:dyDescent="0.25">
      <c r="A8" s="8">
        <v>5</v>
      </c>
      <c r="B8" s="15" t="s">
        <v>19</v>
      </c>
      <c r="C8" s="9" t="s">
        <v>15</v>
      </c>
      <c r="D8" s="3">
        <v>9</v>
      </c>
      <c r="E8" s="6">
        <v>5400</v>
      </c>
      <c r="F8" s="6">
        <v>5500</v>
      </c>
      <c r="G8" s="6">
        <v>5982</v>
      </c>
      <c r="H8" s="6">
        <f t="shared" si="0"/>
        <v>5627.333333333333</v>
      </c>
      <c r="I8" s="6">
        <f t="shared" si="1"/>
        <v>311.19340181522705</v>
      </c>
      <c r="J8" s="11">
        <f t="shared" si="2"/>
        <v>5.5300332036825095</v>
      </c>
      <c r="K8" s="12">
        <f t="shared" si="3"/>
        <v>50646</v>
      </c>
    </row>
    <row r="9" spans="1:11" x14ac:dyDescent="0.25">
      <c r="A9" s="8">
        <v>6</v>
      </c>
      <c r="B9" s="15" t="s">
        <v>20</v>
      </c>
      <c r="C9" s="9" t="s">
        <v>15</v>
      </c>
      <c r="D9" s="3">
        <v>1</v>
      </c>
      <c r="E9" s="6">
        <v>7800</v>
      </c>
      <c r="F9" s="6">
        <v>3245</v>
      </c>
      <c r="G9" s="6">
        <v>3540</v>
      </c>
      <c r="H9" s="6">
        <f t="shared" si="0"/>
        <v>4861.666666666667</v>
      </c>
      <c r="I9" s="6">
        <f t="shared" si="1"/>
        <v>2548.9425912196093</v>
      </c>
      <c r="J9" s="11">
        <f t="shared" si="2"/>
        <v>52.429398516687201</v>
      </c>
      <c r="K9" s="12">
        <f t="shared" si="3"/>
        <v>4861.666666666667</v>
      </c>
    </row>
    <row r="10" spans="1:11" ht="27.75" customHeight="1" x14ac:dyDescent="0.25">
      <c r="A10" s="8">
        <v>7</v>
      </c>
      <c r="B10" s="15" t="s">
        <v>21</v>
      </c>
      <c r="C10" s="9" t="s">
        <v>15</v>
      </c>
      <c r="D10" s="3">
        <v>1</v>
      </c>
      <c r="E10" s="6">
        <v>3900</v>
      </c>
      <c r="F10" s="6">
        <v>4290</v>
      </c>
      <c r="G10" s="6">
        <v>4680</v>
      </c>
      <c r="H10" s="6">
        <f t="shared" si="0"/>
        <v>4290</v>
      </c>
      <c r="I10" s="6">
        <f t="shared" si="1"/>
        <v>390</v>
      </c>
      <c r="J10" s="11">
        <f t="shared" si="2"/>
        <v>9.0909090909090917</v>
      </c>
      <c r="K10" s="12">
        <f t="shared" si="3"/>
        <v>4290</v>
      </c>
    </row>
    <row r="11" spans="1:11" ht="42" customHeight="1" x14ac:dyDescent="0.25">
      <c r="A11" s="8">
        <v>8</v>
      </c>
      <c r="B11" s="15" t="s">
        <v>22</v>
      </c>
      <c r="C11" s="9" t="s">
        <v>15</v>
      </c>
      <c r="D11" s="3">
        <v>1</v>
      </c>
      <c r="E11" s="6">
        <v>6500</v>
      </c>
      <c r="F11" s="6">
        <v>7150</v>
      </c>
      <c r="G11" s="6">
        <v>7800</v>
      </c>
      <c r="H11" s="6">
        <f t="shared" si="0"/>
        <v>7150</v>
      </c>
      <c r="I11" s="6">
        <f t="shared" si="1"/>
        <v>650</v>
      </c>
      <c r="J11" s="11">
        <f>I11/H11*100</f>
        <v>9.0909090909090917</v>
      </c>
      <c r="K11" s="12">
        <f t="shared" si="3"/>
        <v>7150</v>
      </c>
    </row>
    <row r="12" spans="1:11" ht="39.75" customHeight="1" x14ac:dyDescent="0.25">
      <c r="A12" s="8">
        <v>9</v>
      </c>
      <c r="B12" s="15" t="s">
        <v>23</v>
      </c>
      <c r="C12" s="9" t="s">
        <v>15</v>
      </c>
      <c r="D12" s="3">
        <v>300</v>
      </c>
      <c r="E12" s="6">
        <v>40</v>
      </c>
      <c r="F12" s="6">
        <v>45</v>
      </c>
      <c r="G12" s="6">
        <v>48</v>
      </c>
      <c r="H12" s="6">
        <f t="shared" si="0"/>
        <v>44.333333333333336</v>
      </c>
      <c r="I12" s="6">
        <f t="shared" si="1"/>
        <v>4.0414518843273806</v>
      </c>
      <c r="J12" s="11">
        <f t="shared" si="2"/>
        <v>9.1160568819414589</v>
      </c>
      <c r="K12" s="12">
        <f t="shared" si="3"/>
        <v>13300</v>
      </c>
    </row>
    <row r="13" spans="1:11" x14ac:dyDescent="0.25">
      <c r="A13" s="2"/>
      <c r="B13" s="10" t="s">
        <v>9</v>
      </c>
      <c r="C13" s="2"/>
      <c r="D13" s="2"/>
      <c r="E13" s="2"/>
      <c r="F13" s="2"/>
      <c r="G13" s="2"/>
      <c r="H13" s="2"/>
      <c r="I13" s="2"/>
      <c r="J13" s="2"/>
      <c r="K13" s="7">
        <f>SUM(K4:K12)</f>
        <v>566847.66666666663</v>
      </c>
    </row>
    <row r="15" spans="1:11" ht="33.75" customHeight="1" x14ac:dyDescent="0.25">
      <c r="A15" s="20" t="s">
        <v>14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</row>
    <row r="16" spans="1:1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25">
      <c r="A18" s="4"/>
      <c r="B18" s="5"/>
      <c r="C18" s="4"/>
      <c r="D18" s="4"/>
      <c r="E18" s="4"/>
      <c r="F18" s="4"/>
      <c r="G18" s="4"/>
      <c r="H18" s="4"/>
      <c r="I18" s="4"/>
      <c r="J18" s="4"/>
      <c r="K18" s="4"/>
    </row>
  </sheetData>
  <mergeCells count="9">
    <mergeCell ref="K2:K3"/>
    <mergeCell ref="A1:K1"/>
    <mergeCell ref="A15:K15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2026-08-04T08:22:58Z</dcterms:modified>
</cp:coreProperties>
</file>