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kibsrv\Shares\Public\Экономисты\Public\2026\Главная медсестра\ЕАТ\спиртовые салфетки\"/>
    </mc:Choice>
  </mc:AlternateContent>
  <xr:revisionPtr revIDLastSave="0" documentId="13_ncr:1_{66CB4606-7BCB-4057-B3D5-E8E5B9013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ез ТО и РМ" sheetId="2" r:id="rId1"/>
  </sheets>
  <definedNames>
    <definedName name="_xlnm._FilterDatabase" localSheetId="0" hidden="1">'Без ТО и РМ'!$A$4:$P$6</definedName>
  </definedNames>
  <calcPr calcId="191029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K5" i="2" l="1"/>
  <c r="I5" i="2"/>
  <c r="J5" i="2" l="1"/>
  <c r="N5" i="2"/>
  <c r="P5" i="2" s="1"/>
  <c r="L5" i="2"/>
  <c r="O5" i="2" l="1"/>
  <c r="P6" i="2"/>
</calcChain>
</file>

<file path=xl/sharedStrings.xml><?xml version="1.0" encoding="utf-8"?>
<sst xmlns="http://schemas.openxmlformats.org/spreadsheetml/2006/main" count="31" uniqueCount="31">
  <si>
    <t>№</t>
  </si>
  <si>
    <t>Кол-во</t>
  </si>
  <si>
    <t>Наименование предмета контракта</t>
  </si>
  <si>
    <t>Ед. изм</t>
  </si>
  <si>
    <t>Коммерческие предложения, данные реестра контрактов (руб./ед.изм.)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</si>
  <si>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</si>
  <si>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</si>
  <si>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</si>
  <si>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Начальная цена единицы медицинского изделия, без учета НДС, руб. (НЦЕ=ЦЕМ) 
</t>
  </si>
  <si>
    <t>НДС, руб.</t>
  </si>
  <si>
    <t>НДС, %*</t>
  </si>
  <si>
    <t>ИТОГ</t>
  </si>
  <si>
    <t>Однородность совокупности значений выявленных цен, используемых в расчете НМЦК</t>
  </si>
  <si>
    <t xml:space="preserve">где:
НЦЕ - начальная цена единицы медицинского изделия, без учета НДС;
ЦЕМ - цена единицы медицинского изделия, без учета НДС;
п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
</t>
  </si>
  <si>
    <t xml:space="preserve">Осуществить расчет НМЦК, цены контракта с единственным поставщиком с учетом (при необходимости в зависимости от вида медицинского изделия) с НДС
</t>
  </si>
  <si>
    <t>ГДЕ:
n - количество позиций закупаемых медицинских изделий;
НЦЕi- начальная цена единицы i-й позиции медицинского изделия, определяемая в соответствии с приказом № 450 н (по применимости);
НДС - налог на добавленную стоимость (если применимо для закупаемого медицинского изделия);
Vi- количество (объем) i-й позиции закупаемого медицинского изделия.</t>
  </si>
  <si>
    <t>*Постановление Правительства РФ от 2 апреля 2020 г. № 419 “О реализации решения Совета Евразийской экономической комиссии от 16 марта 2020 г. N 21 и внесении изменений в перечень медицинских товаров, реализация которых на территории Российской Федерации и ввоз которых на территорию Российской Федерации и иные территории, находящиеся под ее юрисдикцией, не подлежат обложению (освобождаются от обложения) налогом на добавленную стоимость”</t>
  </si>
  <si>
    <t>Начальная цена единицы медицинского изделия, без учета НДС, руб. с учетом округления.**</t>
  </si>
  <si>
    <t>** Заказчик вправе использовать любое удобное для него округление, либо не использовать его.</t>
  </si>
  <si>
    <r>
      <rPr>
        <b/>
        <sz val="10"/>
        <color indexed="8"/>
        <rFont val="Times New Roman"/>
        <family val="1"/>
        <charset val="204"/>
      </rPr>
      <t>Расчет НМЦК по формуле где</t>
    </r>
    <r>
      <rPr>
        <sz val="10"/>
        <color indexed="8"/>
        <rFont val="Times New Roman"/>
        <family val="1"/>
        <charset val="204"/>
      </rPr>
      <t xml:space="preserve">          
n - количество позиций закупаемых медицинских изделий;
НЦЕi – начальная цена ед. i-й позиции мед.изделия;
НДС – налог на добавленную стоимость;
Vi - количество (объем) i-й позиции закупаемого мед.изделия.
</t>
    </r>
  </si>
  <si>
    <t>Расчет Н(М)ЦК, ЦКЕП произвел:</t>
  </si>
  <si>
    <t xml:space="preserve">Начальная цена единицы медицинского изделия, с учетом ННДС, руб. </t>
  </si>
  <si>
    <t>Обоснование начальной (максимальной) цены контракта на поставку медицинских изделий по приказу Министерства здравоохранения РФ от 15 мая 2020 г.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</t>
  </si>
  <si>
    <t xml:space="preserve">Для медицинских изделий, являющихся предметов контракта,  отсутствует государственное регулирование цен, в эксплуатационной документации производителя (изготовителя) не предусмотрено использование расходных материалов и проведение технического обслуживания в период гарантийного срока его эксплуатации
</t>
  </si>
  <si>
    <t>шт</t>
  </si>
  <si>
    <t>Работник контрактной службы</t>
  </si>
  <si>
    <t>Салфетки спиртовые</t>
  </si>
  <si>
    <t>Поставщик №1 вх.№1022 от 19.06.2026 на исх.№ 1031 от 09.06.2026</t>
  </si>
  <si>
    <t>Поставщик №2 вх.№1023 от 19.06.2026 на исх.№ 1029 от 09.06.2026</t>
  </si>
  <si>
    <t>Поставщик № 3 вх.№1024 от 19.06.2026 на исх.№ 1028 от 09.06.2026</t>
  </si>
  <si>
    <t>Фот Екатерина Витальевна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</si>
</sst>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10" fontId="7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164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2" fontId="13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1" fillId="0" borderId="0" xfId="0" applyNumberFormat="1" applyFont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3</xdr:row>
      <xdr:rowOff>1600200</xdr:rowOff>
    </xdr:from>
    <xdr:to>
      <xdr:col>15</xdr:col>
      <xdr:colOff>1504950</xdr:colOff>
      <xdr:row>3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2609850"/>
          <a:ext cx="1485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3</xdr:row>
      <xdr:rowOff>1400175</xdr:rowOff>
    </xdr:from>
    <xdr:to>
      <xdr:col>15</xdr:col>
      <xdr:colOff>419100</xdr:colOff>
      <xdr:row>3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4098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19050</xdr:colOff>
      <xdr:row>3</xdr:row>
      <xdr:rowOff>1528235</xdr:rowOff>
    </xdr:from>
    <xdr:ext cx="1587500" cy="6053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830425" y="3614210"/>
          <a:ext cx="1587500" cy="6053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twoCellAnchor>
    <xdr:from>
      <xdr:col>1</xdr:col>
      <xdr:colOff>95249</xdr:colOff>
      <xdr:row>5</xdr:row>
      <xdr:rowOff>0</xdr:rowOff>
    </xdr:from>
    <xdr:to>
      <xdr:col>1</xdr:col>
      <xdr:colOff>1533525</xdr:colOff>
      <xdr:row>10</xdr:row>
      <xdr:rowOff>10165</xdr:rowOff>
    </xdr:to>
    <xdr:pic>
      <xdr:nvPicPr>
        <xdr:cNvPr id="14" name="Picture 69" descr="pict18-7443056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6724" y="4095750"/>
          <a:ext cx="1438276" cy="85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1485900</xdr:colOff>
      <xdr:row>13</xdr:row>
      <xdr:rowOff>400050</xdr:rowOff>
    </xdr:from>
    <xdr:to>
      <xdr:col>4</xdr:col>
      <xdr:colOff>695325</xdr:colOff>
      <xdr:row>13</xdr:row>
      <xdr:rowOff>838200</xdr:rowOff>
    </xdr:to>
    <xdr:pic>
      <xdr:nvPicPr>
        <xdr:cNvPr id="15" name="Picture 117" descr="pict38-7443056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57375" y="8515350"/>
          <a:ext cx="16668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161925</xdr:colOff>
      <xdr:row>3</xdr:row>
      <xdr:rowOff>1133475</xdr:rowOff>
    </xdr:from>
    <xdr:to>
      <xdr:col>10</xdr:col>
      <xdr:colOff>1343025</xdr:colOff>
      <xdr:row>3</xdr:row>
      <xdr:rowOff>1695450</xdr:rowOff>
    </xdr:to>
    <xdr:pic>
      <xdr:nvPicPr>
        <xdr:cNvPr id="16" name="Picture 69" descr="pict18-7443056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39300" y="3019425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H="1">
          <a:off x="13717906" y="442383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H="1">
          <a:off x="13717906" y="470958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H="1">
          <a:off x="13717906" y="63341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H="1">
          <a:off x="13660756" y="44196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H="1">
          <a:off x="13660756" y="44196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H="1">
          <a:off x="13660756" y="44196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H="1">
          <a:off x="13660756" y="44196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H="1">
          <a:off x="13660756" y="44196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H="1">
          <a:off x="13660756" y="44196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H="1">
          <a:off x="13660756" y="539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>
          <a:off x="13660756" y="539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H="1">
          <a:off x="13660756" y="539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H="1">
          <a:off x="13660756" y="539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H="1">
          <a:off x="13660756" y="539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H="1">
          <a:off x="13660756" y="539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H="1">
          <a:off x="13660756" y="539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887731</xdr:colOff>
      <xdr:row>5</xdr:row>
      <xdr:rowOff>0</xdr:rowOff>
    </xdr:from>
    <xdr:ext cx="45719" cy="45719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H="1">
          <a:off x="13660756" y="539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33"/>
  <sheetViews>
    <sheetView tabSelected="1" workbookViewId="0">
      <selection activeCell="H20" sqref="H20"/>
    </sheetView>
  </sheetViews>
  <sheetFormatPr defaultRowHeight="12.75" x14ac:dyDescent="0.2"/>
  <cols>
    <col min="1" max="1" width="5.5703125" style="7" customWidth="1"/>
    <col min="2" max="2" width="46" style="1" customWidth="1"/>
    <col min="3" max="3" width="5.85546875" style="7" customWidth="1"/>
    <col min="4" max="4" width="6.85546875" style="7" customWidth="1"/>
    <col min="5" max="5" width="14" style="1" customWidth="1"/>
    <col min="6" max="6" width="14.28515625" style="1" customWidth="1"/>
    <col min="7" max="7" width="14.5703125" style="1" customWidth="1"/>
    <col min="8" max="8" width="13.140625" style="1" customWidth="1"/>
    <col min="9" max="9" width="15.42578125" style="1" customWidth="1"/>
    <col min="10" max="10" width="12.5703125" style="1" customWidth="1"/>
    <col min="11" max="11" width="21.5703125" style="1" customWidth="1"/>
    <col min="12" max="12" width="13.7109375" style="1" customWidth="1"/>
    <col min="13" max="13" width="9" style="1" customWidth="1"/>
    <col min="14" max="14" width="10.5703125" style="1" customWidth="1"/>
    <col min="15" max="15" width="13.7109375" style="1" customWidth="1"/>
    <col min="16" max="16" width="22.7109375" style="1" customWidth="1"/>
    <col min="17" max="232" width="9.140625" style="1"/>
    <col min="233" max="233" width="3.140625" style="1" customWidth="1"/>
    <col min="234" max="234" width="28.42578125" style="1" customWidth="1"/>
    <col min="235" max="235" width="5.85546875" style="1" customWidth="1"/>
    <col min="236" max="236" width="6.28515625" style="1" customWidth="1"/>
    <col min="237" max="237" width="8.7109375" style="1" customWidth="1"/>
    <col min="238" max="238" width="9" style="1" customWidth="1"/>
    <col min="239" max="241" width="7.28515625" style="1" customWidth="1"/>
    <col min="242" max="242" width="5.5703125" style="1" customWidth="1"/>
    <col min="243" max="243" width="15.5703125" style="1" customWidth="1"/>
    <col min="244" max="244" width="15.42578125" style="1" customWidth="1"/>
    <col min="245" max="245" width="14.28515625" style="1" customWidth="1"/>
    <col min="246" max="246" width="22.7109375" style="1" customWidth="1"/>
    <col min="247" max="488" width="9.140625" style="1"/>
    <col min="489" max="489" width="3.140625" style="1" customWidth="1"/>
    <col min="490" max="490" width="28.42578125" style="1" customWidth="1"/>
    <col min="491" max="491" width="5.85546875" style="1" customWidth="1"/>
    <col min="492" max="492" width="6.28515625" style="1" customWidth="1"/>
    <col min="493" max="493" width="8.7109375" style="1" customWidth="1"/>
    <col min="494" max="494" width="9" style="1" customWidth="1"/>
    <col min="495" max="497" width="7.28515625" style="1" customWidth="1"/>
    <col min="498" max="498" width="5.5703125" style="1" customWidth="1"/>
    <col min="499" max="499" width="15.5703125" style="1" customWidth="1"/>
    <col min="500" max="500" width="15.42578125" style="1" customWidth="1"/>
    <col min="501" max="501" width="14.28515625" style="1" customWidth="1"/>
    <col min="502" max="502" width="22.7109375" style="1" customWidth="1"/>
    <col min="503" max="744" width="9.140625" style="1"/>
    <col min="745" max="745" width="3.140625" style="1" customWidth="1"/>
    <col min="746" max="746" width="28.42578125" style="1" customWidth="1"/>
    <col min="747" max="747" width="5.85546875" style="1" customWidth="1"/>
    <col min="748" max="748" width="6.28515625" style="1" customWidth="1"/>
    <col min="749" max="749" width="8.7109375" style="1" customWidth="1"/>
    <col min="750" max="750" width="9" style="1" customWidth="1"/>
    <col min="751" max="753" width="7.28515625" style="1" customWidth="1"/>
    <col min="754" max="754" width="5.5703125" style="1" customWidth="1"/>
    <col min="755" max="755" width="15.5703125" style="1" customWidth="1"/>
    <col min="756" max="756" width="15.42578125" style="1" customWidth="1"/>
    <col min="757" max="757" width="14.28515625" style="1" customWidth="1"/>
    <col min="758" max="758" width="22.7109375" style="1" customWidth="1"/>
    <col min="759" max="1000" width="9.140625" style="1"/>
    <col min="1001" max="1001" width="3.140625" style="1" customWidth="1"/>
    <col min="1002" max="1002" width="28.42578125" style="1" customWidth="1"/>
    <col min="1003" max="1003" width="5.85546875" style="1" customWidth="1"/>
    <col min="1004" max="1004" width="6.28515625" style="1" customWidth="1"/>
    <col min="1005" max="1005" width="8.7109375" style="1" customWidth="1"/>
    <col min="1006" max="1006" width="9" style="1" customWidth="1"/>
    <col min="1007" max="1009" width="7.28515625" style="1" customWidth="1"/>
    <col min="1010" max="1010" width="5.5703125" style="1" customWidth="1"/>
    <col min="1011" max="1011" width="15.5703125" style="1" customWidth="1"/>
    <col min="1012" max="1012" width="15.42578125" style="1" customWidth="1"/>
    <col min="1013" max="1013" width="14.28515625" style="1" customWidth="1"/>
    <col min="1014" max="1014" width="22.7109375" style="1" customWidth="1"/>
    <col min="1015" max="1256" width="9.140625" style="1"/>
    <col min="1257" max="1257" width="3.140625" style="1" customWidth="1"/>
    <col min="1258" max="1258" width="28.42578125" style="1" customWidth="1"/>
    <col min="1259" max="1259" width="5.85546875" style="1" customWidth="1"/>
    <col min="1260" max="1260" width="6.28515625" style="1" customWidth="1"/>
    <col min="1261" max="1261" width="8.7109375" style="1" customWidth="1"/>
    <col min="1262" max="1262" width="9" style="1" customWidth="1"/>
    <col min="1263" max="1265" width="7.28515625" style="1" customWidth="1"/>
    <col min="1266" max="1266" width="5.5703125" style="1" customWidth="1"/>
    <col min="1267" max="1267" width="15.5703125" style="1" customWidth="1"/>
    <col min="1268" max="1268" width="15.42578125" style="1" customWidth="1"/>
    <col min="1269" max="1269" width="14.28515625" style="1" customWidth="1"/>
    <col min="1270" max="1270" width="22.7109375" style="1" customWidth="1"/>
    <col min="1271" max="1512" width="9.140625" style="1"/>
    <col min="1513" max="1513" width="3.140625" style="1" customWidth="1"/>
    <col min="1514" max="1514" width="28.42578125" style="1" customWidth="1"/>
    <col min="1515" max="1515" width="5.85546875" style="1" customWidth="1"/>
    <col min="1516" max="1516" width="6.28515625" style="1" customWidth="1"/>
    <col min="1517" max="1517" width="8.7109375" style="1" customWidth="1"/>
    <col min="1518" max="1518" width="9" style="1" customWidth="1"/>
    <col min="1519" max="1521" width="7.28515625" style="1" customWidth="1"/>
    <col min="1522" max="1522" width="5.5703125" style="1" customWidth="1"/>
    <col min="1523" max="1523" width="15.5703125" style="1" customWidth="1"/>
    <col min="1524" max="1524" width="15.42578125" style="1" customWidth="1"/>
    <col min="1525" max="1525" width="14.28515625" style="1" customWidth="1"/>
    <col min="1526" max="1526" width="22.7109375" style="1" customWidth="1"/>
    <col min="1527" max="1768" width="9.140625" style="1"/>
    <col min="1769" max="1769" width="3.140625" style="1" customWidth="1"/>
    <col min="1770" max="1770" width="28.42578125" style="1" customWidth="1"/>
    <col min="1771" max="1771" width="5.85546875" style="1" customWidth="1"/>
    <col min="1772" max="1772" width="6.28515625" style="1" customWidth="1"/>
    <col min="1773" max="1773" width="8.7109375" style="1" customWidth="1"/>
    <col min="1774" max="1774" width="9" style="1" customWidth="1"/>
    <col min="1775" max="1777" width="7.28515625" style="1" customWidth="1"/>
    <col min="1778" max="1778" width="5.5703125" style="1" customWidth="1"/>
    <col min="1779" max="1779" width="15.5703125" style="1" customWidth="1"/>
    <col min="1780" max="1780" width="15.42578125" style="1" customWidth="1"/>
    <col min="1781" max="1781" width="14.28515625" style="1" customWidth="1"/>
    <col min="1782" max="1782" width="22.7109375" style="1" customWidth="1"/>
    <col min="1783" max="2024" width="9.140625" style="1"/>
    <col min="2025" max="2025" width="3.140625" style="1" customWidth="1"/>
    <col min="2026" max="2026" width="28.42578125" style="1" customWidth="1"/>
    <col min="2027" max="2027" width="5.85546875" style="1" customWidth="1"/>
    <col min="2028" max="2028" width="6.28515625" style="1" customWidth="1"/>
    <col min="2029" max="2029" width="8.7109375" style="1" customWidth="1"/>
    <col min="2030" max="2030" width="9" style="1" customWidth="1"/>
    <col min="2031" max="2033" width="7.28515625" style="1" customWidth="1"/>
    <col min="2034" max="2034" width="5.5703125" style="1" customWidth="1"/>
    <col min="2035" max="2035" width="15.5703125" style="1" customWidth="1"/>
    <col min="2036" max="2036" width="15.42578125" style="1" customWidth="1"/>
    <col min="2037" max="2037" width="14.28515625" style="1" customWidth="1"/>
    <col min="2038" max="2038" width="22.7109375" style="1" customWidth="1"/>
    <col min="2039" max="2280" width="9.140625" style="1"/>
    <col min="2281" max="2281" width="3.140625" style="1" customWidth="1"/>
    <col min="2282" max="2282" width="28.42578125" style="1" customWidth="1"/>
    <col min="2283" max="2283" width="5.85546875" style="1" customWidth="1"/>
    <col min="2284" max="2284" width="6.28515625" style="1" customWidth="1"/>
    <col min="2285" max="2285" width="8.7109375" style="1" customWidth="1"/>
    <col min="2286" max="2286" width="9" style="1" customWidth="1"/>
    <col min="2287" max="2289" width="7.28515625" style="1" customWidth="1"/>
    <col min="2290" max="2290" width="5.5703125" style="1" customWidth="1"/>
    <col min="2291" max="2291" width="15.5703125" style="1" customWidth="1"/>
    <col min="2292" max="2292" width="15.42578125" style="1" customWidth="1"/>
    <col min="2293" max="2293" width="14.28515625" style="1" customWidth="1"/>
    <col min="2294" max="2294" width="22.7109375" style="1" customWidth="1"/>
    <col min="2295" max="2536" width="9.140625" style="1"/>
    <col min="2537" max="2537" width="3.140625" style="1" customWidth="1"/>
    <col min="2538" max="2538" width="28.42578125" style="1" customWidth="1"/>
    <col min="2539" max="2539" width="5.85546875" style="1" customWidth="1"/>
    <col min="2540" max="2540" width="6.28515625" style="1" customWidth="1"/>
    <col min="2541" max="2541" width="8.7109375" style="1" customWidth="1"/>
    <col min="2542" max="2542" width="9" style="1" customWidth="1"/>
    <col min="2543" max="2545" width="7.28515625" style="1" customWidth="1"/>
    <col min="2546" max="2546" width="5.5703125" style="1" customWidth="1"/>
    <col min="2547" max="2547" width="15.5703125" style="1" customWidth="1"/>
    <col min="2548" max="2548" width="15.42578125" style="1" customWidth="1"/>
    <col min="2549" max="2549" width="14.28515625" style="1" customWidth="1"/>
    <col min="2550" max="2550" width="22.7109375" style="1" customWidth="1"/>
    <col min="2551" max="2792" width="9.140625" style="1"/>
    <col min="2793" max="2793" width="3.140625" style="1" customWidth="1"/>
    <col min="2794" max="2794" width="28.42578125" style="1" customWidth="1"/>
    <col min="2795" max="2795" width="5.85546875" style="1" customWidth="1"/>
    <col min="2796" max="2796" width="6.28515625" style="1" customWidth="1"/>
    <col min="2797" max="2797" width="8.7109375" style="1" customWidth="1"/>
    <col min="2798" max="2798" width="9" style="1" customWidth="1"/>
    <col min="2799" max="2801" width="7.28515625" style="1" customWidth="1"/>
    <col min="2802" max="2802" width="5.5703125" style="1" customWidth="1"/>
    <col min="2803" max="2803" width="15.5703125" style="1" customWidth="1"/>
    <col min="2804" max="2804" width="15.42578125" style="1" customWidth="1"/>
    <col min="2805" max="2805" width="14.28515625" style="1" customWidth="1"/>
    <col min="2806" max="2806" width="22.7109375" style="1" customWidth="1"/>
    <col min="2807" max="3048" width="9.140625" style="1"/>
    <col min="3049" max="3049" width="3.140625" style="1" customWidth="1"/>
    <col min="3050" max="3050" width="28.42578125" style="1" customWidth="1"/>
    <col min="3051" max="3051" width="5.85546875" style="1" customWidth="1"/>
    <col min="3052" max="3052" width="6.28515625" style="1" customWidth="1"/>
    <col min="3053" max="3053" width="8.7109375" style="1" customWidth="1"/>
    <col min="3054" max="3054" width="9" style="1" customWidth="1"/>
    <col min="3055" max="3057" width="7.28515625" style="1" customWidth="1"/>
    <col min="3058" max="3058" width="5.5703125" style="1" customWidth="1"/>
    <col min="3059" max="3059" width="15.5703125" style="1" customWidth="1"/>
    <col min="3060" max="3060" width="15.42578125" style="1" customWidth="1"/>
    <col min="3061" max="3061" width="14.28515625" style="1" customWidth="1"/>
    <col min="3062" max="3062" width="22.7109375" style="1" customWidth="1"/>
    <col min="3063" max="3304" width="9.140625" style="1"/>
    <col min="3305" max="3305" width="3.140625" style="1" customWidth="1"/>
    <col min="3306" max="3306" width="28.42578125" style="1" customWidth="1"/>
    <col min="3307" max="3307" width="5.85546875" style="1" customWidth="1"/>
    <col min="3308" max="3308" width="6.28515625" style="1" customWidth="1"/>
    <col min="3309" max="3309" width="8.7109375" style="1" customWidth="1"/>
    <col min="3310" max="3310" width="9" style="1" customWidth="1"/>
    <col min="3311" max="3313" width="7.28515625" style="1" customWidth="1"/>
    <col min="3314" max="3314" width="5.5703125" style="1" customWidth="1"/>
    <col min="3315" max="3315" width="15.5703125" style="1" customWidth="1"/>
    <col min="3316" max="3316" width="15.42578125" style="1" customWidth="1"/>
    <col min="3317" max="3317" width="14.28515625" style="1" customWidth="1"/>
    <col min="3318" max="3318" width="22.7109375" style="1" customWidth="1"/>
    <col min="3319" max="3560" width="9.140625" style="1"/>
    <col min="3561" max="3561" width="3.140625" style="1" customWidth="1"/>
    <col min="3562" max="3562" width="28.42578125" style="1" customWidth="1"/>
    <col min="3563" max="3563" width="5.85546875" style="1" customWidth="1"/>
    <col min="3564" max="3564" width="6.28515625" style="1" customWidth="1"/>
    <col min="3565" max="3565" width="8.7109375" style="1" customWidth="1"/>
    <col min="3566" max="3566" width="9" style="1" customWidth="1"/>
    <col min="3567" max="3569" width="7.28515625" style="1" customWidth="1"/>
    <col min="3570" max="3570" width="5.5703125" style="1" customWidth="1"/>
    <col min="3571" max="3571" width="15.5703125" style="1" customWidth="1"/>
    <col min="3572" max="3572" width="15.42578125" style="1" customWidth="1"/>
    <col min="3573" max="3573" width="14.28515625" style="1" customWidth="1"/>
    <col min="3574" max="3574" width="22.7109375" style="1" customWidth="1"/>
    <col min="3575" max="3816" width="9.140625" style="1"/>
    <col min="3817" max="3817" width="3.140625" style="1" customWidth="1"/>
    <col min="3818" max="3818" width="28.42578125" style="1" customWidth="1"/>
    <col min="3819" max="3819" width="5.85546875" style="1" customWidth="1"/>
    <col min="3820" max="3820" width="6.28515625" style="1" customWidth="1"/>
    <col min="3821" max="3821" width="8.7109375" style="1" customWidth="1"/>
    <col min="3822" max="3822" width="9" style="1" customWidth="1"/>
    <col min="3823" max="3825" width="7.28515625" style="1" customWidth="1"/>
    <col min="3826" max="3826" width="5.5703125" style="1" customWidth="1"/>
    <col min="3827" max="3827" width="15.5703125" style="1" customWidth="1"/>
    <col min="3828" max="3828" width="15.42578125" style="1" customWidth="1"/>
    <col min="3829" max="3829" width="14.28515625" style="1" customWidth="1"/>
    <col min="3830" max="3830" width="22.7109375" style="1" customWidth="1"/>
    <col min="3831" max="4072" width="9.140625" style="1"/>
    <col min="4073" max="4073" width="3.140625" style="1" customWidth="1"/>
    <col min="4074" max="4074" width="28.42578125" style="1" customWidth="1"/>
    <col min="4075" max="4075" width="5.85546875" style="1" customWidth="1"/>
    <col min="4076" max="4076" width="6.28515625" style="1" customWidth="1"/>
    <col min="4077" max="4077" width="8.7109375" style="1" customWidth="1"/>
    <col min="4078" max="4078" width="9" style="1" customWidth="1"/>
    <col min="4079" max="4081" width="7.28515625" style="1" customWidth="1"/>
    <col min="4082" max="4082" width="5.5703125" style="1" customWidth="1"/>
    <col min="4083" max="4083" width="15.5703125" style="1" customWidth="1"/>
    <col min="4084" max="4084" width="15.42578125" style="1" customWidth="1"/>
    <col min="4085" max="4085" width="14.28515625" style="1" customWidth="1"/>
    <col min="4086" max="4086" width="22.7109375" style="1" customWidth="1"/>
    <col min="4087" max="4328" width="9.140625" style="1"/>
    <col min="4329" max="4329" width="3.140625" style="1" customWidth="1"/>
    <col min="4330" max="4330" width="28.42578125" style="1" customWidth="1"/>
    <col min="4331" max="4331" width="5.85546875" style="1" customWidth="1"/>
    <col min="4332" max="4332" width="6.28515625" style="1" customWidth="1"/>
    <col min="4333" max="4333" width="8.7109375" style="1" customWidth="1"/>
    <col min="4334" max="4334" width="9" style="1" customWidth="1"/>
    <col min="4335" max="4337" width="7.28515625" style="1" customWidth="1"/>
    <col min="4338" max="4338" width="5.5703125" style="1" customWidth="1"/>
    <col min="4339" max="4339" width="15.5703125" style="1" customWidth="1"/>
    <col min="4340" max="4340" width="15.42578125" style="1" customWidth="1"/>
    <col min="4341" max="4341" width="14.28515625" style="1" customWidth="1"/>
    <col min="4342" max="4342" width="22.7109375" style="1" customWidth="1"/>
    <col min="4343" max="4584" width="9.140625" style="1"/>
    <col min="4585" max="4585" width="3.140625" style="1" customWidth="1"/>
    <col min="4586" max="4586" width="28.42578125" style="1" customWidth="1"/>
    <col min="4587" max="4587" width="5.85546875" style="1" customWidth="1"/>
    <col min="4588" max="4588" width="6.28515625" style="1" customWidth="1"/>
    <col min="4589" max="4589" width="8.7109375" style="1" customWidth="1"/>
    <col min="4590" max="4590" width="9" style="1" customWidth="1"/>
    <col min="4591" max="4593" width="7.28515625" style="1" customWidth="1"/>
    <col min="4594" max="4594" width="5.5703125" style="1" customWidth="1"/>
    <col min="4595" max="4595" width="15.5703125" style="1" customWidth="1"/>
    <col min="4596" max="4596" width="15.42578125" style="1" customWidth="1"/>
    <col min="4597" max="4597" width="14.28515625" style="1" customWidth="1"/>
    <col min="4598" max="4598" width="22.7109375" style="1" customWidth="1"/>
    <col min="4599" max="4840" width="9.140625" style="1"/>
    <col min="4841" max="4841" width="3.140625" style="1" customWidth="1"/>
    <col min="4842" max="4842" width="28.42578125" style="1" customWidth="1"/>
    <col min="4843" max="4843" width="5.85546875" style="1" customWidth="1"/>
    <col min="4844" max="4844" width="6.28515625" style="1" customWidth="1"/>
    <col min="4845" max="4845" width="8.7109375" style="1" customWidth="1"/>
    <col min="4846" max="4846" width="9" style="1" customWidth="1"/>
    <col min="4847" max="4849" width="7.28515625" style="1" customWidth="1"/>
    <col min="4850" max="4850" width="5.5703125" style="1" customWidth="1"/>
    <col min="4851" max="4851" width="15.5703125" style="1" customWidth="1"/>
    <col min="4852" max="4852" width="15.42578125" style="1" customWidth="1"/>
    <col min="4853" max="4853" width="14.28515625" style="1" customWidth="1"/>
    <col min="4854" max="4854" width="22.7109375" style="1" customWidth="1"/>
    <col min="4855" max="5096" width="9.140625" style="1"/>
    <col min="5097" max="5097" width="3.140625" style="1" customWidth="1"/>
    <col min="5098" max="5098" width="28.42578125" style="1" customWidth="1"/>
    <col min="5099" max="5099" width="5.85546875" style="1" customWidth="1"/>
    <col min="5100" max="5100" width="6.28515625" style="1" customWidth="1"/>
    <col min="5101" max="5101" width="8.7109375" style="1" customWidth="1"/>
    <col min="5102" max="5102" width="9" style="1" customWidth="1"/>
    <col min="5103" max="5105" width="7.28515625" style="1" customWidth="1"/>
    <col min="5106" max="5106" width="5.5703125" style="1" customWidth="1"/>
    <col min="5107" max="5107" width="15.5703125" style="1" customWidth="1"/>
    <col min="5108" max="5108" width="15.42578125" style="1" customWidth="1"/>
    <col min="5109" max="5109" width="14.28515625" style="1" customWidth="1"/>
    <col min="5110" max="5110" width="22.7109375" style="1" customWidth="1"/>
    <col min="5111" max="5352" width="9.140625" style="1"/>
    <col min="5353" max="5353" width="3.140625" style="1" customWidth="1"/>
    <col min="5354" max="5354" width="28.42578125" style="1" customWidth="1"/>
    <col min="5355" max="5355" width="5.85546875" style="1" customWidth="1"/>
    <col min="5356" max="5356" width="6.28515625" style="1" customWidth="1"/>
    <col min="5357" max="5357" width="8.7109375" style="1" customWidth="1"/>
    <col min="5358" max="5358" width="9" style="1" customWidth="1"/>
    <col min="5359" max="5361" width="7.28515625" style="1" customWidth="1"/>
    <col min="5362" max="5362" width="5.5703125" style="1" customWidth="1"/>
    <col min="5363" max="5363" width="15.5703125" style="1" customWidth="1"/>
    <col min="5364" max="5364" width="15.42578125" style="1" customWidth="1"/>
    <col min="5365" max="5365" width="14.28515625" style="1" customWidth="1"/>
    <col min="5366" max="5366" width="22.7109375" style="1" customWidth="1"/>
    <col min="5367" max="5608" width="9.140625" style="1"/>
    <col min="5609" max="5609" width="3.140625" style="1" customWidth="1"/>
    <col min="5610" max="5610" width="28.42578125" style="1" customWidth="1"/>
    <col min="5611" max="5611" width="5.85546875" style="1" customWidth="1"/>
    <col min="5612" max="5612" width="6.28515625" style="1" customWidth="1"/>
    <col min="5613" max="5613" width="8.7109375" style="1" customWidth="1"/>
    <col min="5614" max="5614" width="9" style="1" customWidth="1"/>
    <col min="5615" max="5617" width="7.28515625" style="1" customWidth="1"/>
    <col min="5618" max="5618" width="5.5703125" style="1" customWidth="1"/>
    <col min="5619" max="5619" width="15.5703125" style="1" customWidth="1"/>
    <col min="5620" max="5620" width="15.42578125" style="1" customWidth="1"/>
    <col min="5621" max="5621" width="14.28515625" style="1" customWidth="1"/>
    <col min="5622" max="5622" width="22.7109375" style="1" customWidth="1"/>
    <col min="5623" max="5864" width="9.140625" style="1"/>
    <col min="5865" max="5865" width="3.140625" style="1" customWidth="1"/>
    <col min="5866" max="5866" width="28.42578125" style="1" customWidth="1"/>
    <col min="5867" max="5867" width="5.85546875" style="1" customWidth="1"/>
    <col min="5868" max="5868" width="6.28515625" style="1" customWidth="1"/>
    <col min="5869" max="5869" width="8.7109375" style="1" customWidth="1"/>
    <col min="5870" max="5870" width="9" style="1" customWidth="1"/>
    <col min="5871" max="5873" width="7.28515625" style="1" customWidth="1"/>
    <col min="5874" max="5874" width="5.5703125" style="1" customWidth="1"/>
    <col min="5875" max="5875" width="15.5703125" style="1" customWidth="1"/>
    <col min="5876" max="5876" width="15.42578125" style="1" customWidth="1"/>
    <col min="5877" max="5877" width="14.28515625" style="1" customWidth="1"/>
    <col min="5878" max="5878" width="22.7109375" style="1" customWidth="1"/>
    <col min="5879" max="6120" width="9.140625" style="1"/>
    <col min="6121" max="6121" width="3.140625" style="1" customWidth="1"/>
    <col min="6122" max="6122" width="28.42578125" style="1" customWidth="1"/>
    <col min="6123" max="6123" width="5.85546875" style="1" customWidth="1"/>
    <col min="6124" max="6124" width="6.28515625" style="1" customWidth="1"/>
    <col min="6125" max="6125" width="8.7109375" style="1" customWidth="1"/>
    <col min="6126" max="6126" width="9" style="1" customWidth="1"/>
    <col min="6127" max="6129" width="7.28515625" style="1" customWidth="1"/>
    <col min="6130" max="6130" width="5.5703125" style="1" customWidth="1"/>
    <col min="6131" max="6131" width="15.5703125" style="1" customWidth="1"/>
    <col min="6132" max="6132" width="15.42578125" style="1" customWidth="1"/>
    <col min="6133" max="6133" width="14.28515625" style="1" customWidth="1"/>
    <col min="6134" max="6134" width="22.7109375" style="1" customWidth="1"/>
    <col min="6135" max="6376" width="9.140625" style="1"/>
    <col min="6377" max="6377" width="3.140625" style="1" customWidth="1"/>
    <col min="6378" max="6378" width="28.42578125" style="1" customWidth="1"/>
    <col min="6379" max="6379" width="5.85546875" style="1" customWidth="1"/>
    <col min="6380" max="6380" width="6.28515625" style="1" customWidth="1"/>
    <col min="6381" max="6381" width="8.7109375" style="1" customWidth="1"/>
    <col min="6382" max="6382" width="9" style="1" customWidth="1"/>
    <col min="6383" max="6385" width="7.28515625" style="1" customWidth="1"/>
    <col min="6386" max="6386" width="5.5703125" style="1" customWidth="1"/>
    <col min="6387" max="6387" width="15.5703125" style="1" customWidth="1"/>
    <col min="6388" max="6388" width="15.42578125" style="1" customWidth="1"/>
    <col min="6389" max="6389" width="14.28515625" style="1" customWidth="1"/>
    <col min="6390" max="6390" width="22.7109375" style="1" customWidth="1"/>
    <col min="6391" max="6632" width="9.140625" style="1"/>
    <col min="6633" max="6633" width="3.140625" style="1" customWidth="1"/>
    <col min="6634" max="6634" width="28.42578125" style="1" customWidth="1"/>
    <col min="6635" max="6635" width="5.85546875" style="1" customWidth="1"/>
    <col min="6636" max="6636" width="6.28515625" style="1" customWidth="1"/>
    <col min="6637" max="6637" width="8.7109375" style="1" customWidth="1"/>
    <col min="6638" max="6638" width="9" style="1" customWidth="1"/>
    <col min="6639" max="6641" width="7.28515625" style="1" customWidth="1"/>
    <col min="6642" max="6642" width="5.5703125" style="1" customWidth="1"/>
    <col min="6643" max="6643" width="15.5703125" style="1" customWidth="1"/>
    <col min="6644" max="6644" width="15.42578125" style="1" customWidth="1"/>
    <col min="6645" max="6645" width="14.28515625" style="1" customWidth="1"/>
    <col min="6646" max="6646" width="22.7109375" style="1" customWidth="1"/>
    <col min="6647" max="6888" width="9.140625" style="1"/>
    <col min="6889" max="6889" width="3.140625" style="1" customWidth="1"/>
    <col min="6890" max="6890" width="28.42578125" style="1" customWidth="1"/>
    <col min="6891" max="6891" width="5.85546875" style="1" customWidth="1"/>
    <col min="6892" max="6892" width="6.28515625" style="1" customWidth="1"/>
    <col min="6893" max="6893" width="8.7109375" style="1" customWidth="1"/>
    <col min="6894" max="6894" width="9" style="1" customWidth="1"/>
    <col min="6895" max="6897" width="7.28515625" style="1" customWidth="1"/>
    <col min="6898" max="6898" width="5.5703125" style="1" customWidth="1"/>
    <col min="6899" max="6899" width="15.5703125" style="1" customWidth="1"/>
    <col min="6900" max="6900" width="15.42578125" style="1" customWidth="1"/>
    <col min="6901" max="6901" width="14.28515625" style="1" customWidth="1"/>
    <col min="6902" max="6902" width="22.7109375" style="1" customWidth="1"/>
    <col min="6903" max="7144" width="9.140625" style="1"/>
    <col min="7145" max="7145" width="3.140625" style="1" customWidth="1"/>
    <col min="7146" max="7146" width="28.42578125" style="1" customWidth="1"/>
    <col min="7147" max="7147" width="5.85546875" style="1" customWidth="1"/>
    <col min="7148" max="7148" width="6.28515625" style="1" customWidth="1"/>
    <col min="7149" max="7149" width="8.7109375" style="1" customWidth="1"/>
    <col min="7150" max="7150" width="9" style="1" customWidth="1"/>
    <col min="7151" max="7153" width="7.28515625" style="1" customWidth="1"/>
    <col min="7154" max="7154" width="5.5703125" style="1" customWidth="1"/>
    <col min="7155" max="7155" width="15.5703125" style="1" customWidth="1"/>
    <col min="7156" max="7156" width="15.42578125" style="1" customWidth="1"/>
    <col min="7157" max="7157" width="14.28515625" style="1" customWidth="1"/>
    <col min="7158" max="7158" width="22.7109375" style="1" customWidth="1"/>
    <col min="7159" max="7400" width="9.140625" style="1"/>
    <col min="7401" max="7401" width="3.140625" style="1" customWidth="1"/>
    <col min="7402" max="7402" width="28.42578125" style="1" customWidth="1"/>
    <col min="7403" max="7403" width="5.85546875" style="1" customWidth="1"/>
    <col min="7404" max="7404" width="6.28515625" style="1" customWidth="1"/>
    <col min="7405" max="7405" width="8.7109375" style="1" customWidth="1"/>
    <col min="7406" max="7406" width="9" style="1" customWidth="1"/>
    <col min="7407" max="7409" width="7.28515625" style="1" customWidth="1"/>
    <col min="7410" max="7410" width="5.5703125" style="1" customWidth="1"/>
    <col min="7411" max="7411" width="15.5703125" style="1" customWidth="1"/>
    <col min="7412" max="7412" width="15.42578125" style="1" customWidth="1"/>
    <col min="7413" max="7413" width="14.28515625" style="1" customWidth="1"/>
    <col min="7414" max="7414" width="22.7109375" style="1" customWidth="1"/>
    <col min="7415" max="7656" width="9.140625" style="1"/>
    <col min="7657" max="7657" width="3.140625" style="1" customWidth="1"/>
    <col min="7658" max="7658" width="28.42578125" style="1" customWidth="1"/>
    <col min="7659" max="7659" width="5.85546875" style="1" customWidth="1"/>
    <col min="7660" max="7660" width="6.28515625" style="1" customWidth="1"/>
    <col min="7661" max="7661" width="8.7109375" style="1" customWidth="1"/>
    <col min="7662" max="7662" width="9" style="1" customWidth="1"/>
    <col min="7663" max="7665" width="7.28515625" style="1" customWidth="1"/>
    <col min="7666" max="7666" width="5.5703125" style="1" customWidth="1"/>
    <col min="7667" max="7667" width="15.5703125" style="1" customWidth="1"/>
    <col min="7668" max="7668" width="15.42578125" style="1" customWidth="1"/>
    <col min="7669" max="7669" width="14.28515625" style="1" customWidth="1"/>
    <col min="7670" max="7670" width="22.7109375" style="1" customWidth="1"/>
    <col min="7671" max="7912" width="9.140625" style="1"/>
    <col min="7913" max="7913" width="3.140625" style="1" customWidth="1"/>
    <col min="7914" max="7914" width="28.42578125" style="1" customWidth="1"/>
    <col min="7915" max="7915" width="5.85546875" style="1" customWidth="1"/>
    <col min="7916" max="7916" width="6.28515625" style="1" customWidth="1"/>
    <col min="7917" max="7917" width="8.7109375" style="1" customWidth="1"/>
    <col min="7918" max="7918" width="9" style="1" customWidth="1"/>
    <col min="7919" max="7921" width="7.28515625" style="1" customWidth="1"/>
    <col min="7922" max="7922" width="5.5703125" style="1" customWidth="1"/>
    <col min="7923" max="7923" width="15.5703125" style="1" customWidth="1"/>
    <col min="7924" max="7924" width="15.42578125" style="1" customWidth="1"/>
    <col min="7925" max="7925" width="14.28515625" style="1" customWidth="1"/>
    <col min="7926" max="7926" width="22.7109375" style="1" customWidth="1"/>
    <col min="7927" max="8168" width="9.140625" style="1"/>
    <col min="8169" max="8169" width="3.140625" style="1" customWidth="1"/>
    <col min="8170" max="8170" width="28.42578125" style="1" customWidth="1"/>
    <col min="8171" max="8171" width="5.85546875" style="1" customWidth="1"/>
    <col min="8172" max="8172" width="6.28515625" style="1" customWidth="1"/>
    <col min="8173" max="8173" width="8.7109375" style="1" customWidth="1"/>
    <col min="8174" max="8174" width="9" style="1" customWidth="1"/>
    <col min="8175" max="8177" width="7.28515625" style="1" customWidth="1"/>
    <col min="8178" max="8178" width="5.5703125" style="1" customWidth="1"/>
    <col min="8179" max="8179" width="15.5703125" style="1" customWidth="1"/>
    <col min="8180" max="8180" width="15.42578125" style="1" customWidth="1"/>
    <col min="8181" max="8181" width="14.28515625" style="1" customWidth="1"/>
    <col min="8182" max="8182" width="22.7109375" style="1" customWidth="1"/>
    <col min="8183" max="8424" width="9.140625" style="1"/>
    <col min="8425" max="8425" width="3.140625" style="1" customWidth="1"/>
    <col min="8426" max="8426" width="28.42578125" style="1" customWidth="1"/>
    <col min="8427" max="8427" width="5.85546875" style="1" customWidth="1"/>
    <col min="8428" max="8428" width="6.28515625" style="1" customWidth="1"/>
    <col min="8429" max="8429" width="8.7109375" style="1" customWidth="1"/>
    <col min="8430" max="8430" width="9" style="1" customWidth="1"/>
    <col min="8431" max="8433" width="7.28515625" style="1" customWidth="1"/>
    <col min="8434" max="8434" width="5.5703125" style="1" customWidth="1"/>
    <col min="8435" max="8435" width="15.5703125" style="1" customWidth="1"/>
    <col min="8436" max="8436" width="15.42578125" style="1" customWidth="1"/>
    <col min="8437" max="8437" width="14.28515625" style="1" customWidth="1"/>
    <col min="8438" max="8438" width="22.7109375" style="1" customWidth="1"/>
    <col min="8439" max="8680" width="9.140625" style="1"/>
    <col min="8681" max="8681" width="3.140625" style="1" customWidth="1"/>
    <col min="8682" max="8682" width="28.42578125" style="1" customWidth="1"/>
    <col min="8683" max="8683" width="5.85546875" style="1" customWidth="1"/>
    <col min="8684" max="8684" width="6.28515625" style="1" customWidth="1"/>
    <col min="8685" max="8685" width="8.7109375" style="1" customWidth="1"/>
    <col min="8686" max="8686" width="9" style="1" customWidth="1"/>
    <col min="8687" max="8689" width="7.28515625" style="1" customWidth="1"/>
    <col min="8690" max="8690" width="5.5703125" style="1" customWidth="1"/>
    <col min="8691" max="8691" width="15.5703125" style="1" customWidth="1"/>
    <col min="8692" max="8692" width="15.42578125" style="1" customWidth="1"/>
    <col min="8693" max="8693" width="14.28515625" style="1" customWidth="1"/>
    <col min="8694" max="8694" width="22.7109375" style="1" customWidth="1"/>
    <col min="8695" max="8936" width="9.140625" style="1"/>
    <col min="8937" max="8937" width="3.140625" style="1" customWidth="1"/>
    <col min="8938" max="8938" width="28.42578125" style="1" customWidth="1"/>
    <col min="8939" max="8939" width="5.85546875" style="1" customWidth="1"/>
    <col min="8940" max="8940" width="6.28515625" style="1" customWidth="1"/>
    <col min="8941" max="8941" width="8.7109375" style="1" customWidth="1"/>
    <col min="8942" max="8942" width="9" style="1" customWidth="1"/>
    <col min="8943" max="8945" width="7.28515625" style="1" customWidth="1"/>
    <col min="8946" max="8946" width="5.5703125" style="1" customWidth="1"/>
    <col min="8947" max="8947" width="15.5703125" style="1" customWidth="1"/>
    <col min="8948" max="8948" width="15.42578125" style="1" customWidth="1"/>
    <col min="8949" max="8949" width="14.28515625" style="1" customWidth="1"/>
    <col min="8950" max="8950" width="22.7109375" style="1" customWidth="1"/>
    <col min="8951" max="9192" width="9.140625" style="1"/>
    <col min="9193" max="9193" width="3.140625" style="1" customWidth="1"/>
    <col min="9194" max="9194" width="28.42578125" style="1" customWidth="1"/>
    <col min="9195" max="9195" width="5.85546875" style="1" customWidth="1"/>
    <col min="9196" max="9196" width="6.28515625" style="1" customWidth="1"/>
    <col min="9197" max="9197" width="8.7109375" style="1" customWidth="1"/>
    <col min="9198" max="9198" width="9" style="1" customWidth="1"/>
    <col min="9199" max="9201" width="7.28515625" style="1" customWidth="1"/>
    <col min="9202" max="9202" width="5.5703125" style="1" customWidth="1"/>
    <col min="9203" max="9203" width="15.5703125" style="1" customWidth="1"/>
    <col min="9204" max="9204" width="15.42578125" style="1" customWidth="1"/>
    <col min="9205" max="9205" width="14.28515625" style="1" customWidth="1"/>
    <col min="9206" max="9206" width="22.7109375" style="1" customWidth="1"/>
    <col min="9207" max="9448" width="9.140625" style="1"/>
    <col min="9449" max="9449" width="3.140625" style="1" customWidth="1"/>
    <col min="9450" max="9450" width="28.42578125" style="1" customWidth="1"/>
    <col min="9451" max="9451" width="5.85546875" style="1" customWidth="1"/>
    <col min="9452" max="9452" width="6.28515625" style="1" customWidth="1"/>
    <col min="9453" max="9453" width="8.7109375" style="1" customWidth="1"/>
    <col min="9454" max="9454" width="9" style="1" customWidth="1"/>
    <col min="9455" max="9457" width="7.28515625" style="1" customWidth="1"/>
    <col min="9458" max="9458" width="5.5703125" style="1" customWidth="1"/>
    <col min="9459" max="9459" width="15.5703125" style="1" customWidth="1"/>
    <col min="9460" max="9460" width="15.42578125" style="1" customWidth="1"/>
    <col min="9461" max="9461" width="14.28515625" style="1" customWidth="1"/>
    <col min="9462" max="9462" width="22.7109375" style="1" customWidth="1"/>
    <col min="9463" max="9704" width="9.140625" style="1"/>
    <col min="9705" max="9705" width="3.140625" style="1" customWidth="1"/>
    <col min="9706" max="9706" width="28.42578125" style="1" customWidth="1"/>
    <col min="9707" max="9707" width="5.85546875" style="1" customWidth="1"/>
    <col min="9708" max="9708" width="6.28515625" style="1" customWidth="1"/>
    <col min="9709" max="9709" width="8.7109375" style="1" customWidth="1"/>
    <col min="9710" max="9710" width="9" style="1" customWidth="1"/>
    <col min="9711" max="9713" width="7.28515625" style="1" customWidth="1"/>
    <col min="9714" max="9714" width="5.5703125" style="1" customWidth="1"/>
    <col min="9715" max="9715" width="15.5703125" style="1" customWidth="1"/>
    <col min="9716" max="9716" width="15.42578125" style="1" customWidth="1"/>
    <col min="9717" max="9717" width="14.28515625" style="1" customWidth="1"/>
    <col min="9718" max="9718" width="22.7109375" style="1" customWidth="1"/>
    <col min="9719" max="9960" width="9.140625" style="1"/>
    <col min="9961" max="9961" width="3.140625" style="1" customWidth="1"/>
    <col min="9962" max="9962" width="28.42578125" style="1" customWidth="1"/>
    <col min="9963" max="9963" width="5.85546875" style="1" customWidth="1"/>
    <col min="9964" max="9964" width="6.28515625" style="1" customWidth="1"/>
    <col min="9965" max="9965" width="8.7109375" style="1" customWidth="1"/>
    <col min="9966" max="9966" width="9" style="1" customWidth="1"/>
    <col min="9967" max="9969" width="7.28515625" style="1" customWidth="1"/>
    <col min="9970" max="9970" width="5.5703125" style="1" customWidth="1"/>
    <col min="9971" max="9971" width="15.5703125" style="1" customWidth="1"/>
    <col min="9972" max="9972" width="15.42578125" style="1" customWidth="1"/>
    <col min="9973" max="9973" width="14.28515625" style="1" customWidth="1"/>
    <col min="9974" max="9974" width="22.7109375" style="1" customWidth="1"/>
    <col min="9975" max="10216" width="9.140625" style="1"/>
    <col min="10217" max="10217" width="3.140625" style="1" customWidth="1"/>
    <col min="10218" max="10218" width="28.42578125" style="1" customWidth="1"/>
    <col min="10219" max="10219" width="5.85546875" style="1" customWidth="1"/>
    <col min="10220" max="10220" width="6.28515625" style="1" customWidth="1"/>
    <col min="10221" max="10221" width="8.7109375" style="1" customWidth="1"/>
    <col min="10222" max="10222" width="9" style="1" customWidth="1"/>
    <col min="10223" max="10225" width="7.28515625" style="1" customWidth="1"/>
    <col min="10226" max="10226" width="5.5703125" style="1" customWidth="1"/>
    <col min="10227" max="10227" width="15.5703125" style="1" customWidth="1"/>
    <col min="10228" max="10228" width="15.42578125" style="1" customWidth="1"/>
    <col min="10229" max="10229" width="14.28515625" style="1" customWidth="1"/>
    <col min="10230" max="10230" width="22.7109375" style="1" customWidth="1"/>
    <col min="10231" max="10472" width="9.140625" style="1"/>
    <col min="10473" max="10473" width="3.140625" style="1" customWidth="1"/>
    <col min="10474" max="10474" width="28.42578125" style="1" customWidth="1"/>
    <col min="10475" max="10475" width="5.85546875" style="1" customWidth="1"/>
    <col min="10476" max="10476" width="6.28515625" style="1" customWidth="1"/>
    <col min="10477" max="10477" width="8.7109375" style="1" customWidth="1"/>
    <col min="10478" max="10478" width="9" style="1" customWidth="1"/>
    <col min="10479" max="10481" width="7.28515625" style="1" customWidth="1"/>
    <col min="10482" max="10482" width="5.5703125" style="1" customWidth="1"/>
    <col min="10483" max="10483" width="15.5703125" style="1" customWidth="1"/>
    <col min="10484" max="10484" width="15.42578125" style="1" customWidth="1"/>
    <col min="10485" max="10485" width="14.28515625" style="1" customWidth="1"/>
    <col min="10486" max="10486" width="22.7109375" style="1" customWidth="1"/>
    <col min="10487" max="10728" width="9.140625" style="1"/>
    <col min="10729" max="10729" width="3.140625" style="1" customWidth="1"/>
    <col min="10730" max="10730" width="28.42578125" style="1" customWidth="1"/>
    <col min="10731" max="10731" width="5.85546875" style="1" customWidth="1"/>
    <col min="10732" max="10732" width="6.28515625" style="1" customWidth="1"/>
    <col min="10733" max="10733" width="8.7109375" style="1" customWidth="1"/>
    <col min="10734" max="10734" width="9" style="1" customWidth="1"/>
    <col min="10735" max="10737" width="7.28515625" style="1" customWidth="1"/>
    <col min="10738" max="10738" width="5.5703125" style="1" customWidth="1"/>
    <col min="10739" max="10739" width="15.5703125" style="1" customWidth="1"/>
    <col min="10740" max="10740" width="15.42578125" style="1" customWidth="1"/>
    <col min="10741" max="10741" width="14.28515625" style="1" customWidth="1"/>
    <col min="10742" max="10742" width="22.7109375" style="1" customWidth="1"/>
    <col min="10743" max="10984" width="9.140625" style="1"/>
    <col min="10985" max="10985" width="3.140625" style="1" customWidth="1"/>
    <col min="10986" max="10986" width="28.42578125" style="1" customWidth="1"/>
    <col min="10987" max="10987" width="5.85546875" style="1" customWidth="1"/>
    <col min="10988" max="10988" width="6.28515625" style="1" customWidth="1"/>
    <col min="10989" max="10989" width="8.7109375" style="1" customWidth="1"/>
    <col min="10990" max="10990" width="9" style="1" customWidth="1"/>
    <col min="10991" max="10993" width="7.28515625" style="1" customWidth="1"/>
    <col min="10994" max="10994" width="5.5703125" style="1" customWidth="1"/>
    <col min="10995" max="10995" width="15.5703125" style="1" customWidth="1"/>
    <col min="10996" max="10996" width="15.42578125" style="1" customWidth="1"/>
    <col min="10997" max="10997" width="14.28515625" style="1" customWidth="1"/>
    <col min="10998" max="10998" width="22.7109375" style="1" customWidth="1"/>
    <col min="10999" max="11240" width="9.140625" style="1"/>
    <col min="11241" max="11241" width="3.140625" style="1" customWidth="1"/>
    <col min="11242" max="11242" width="28.42578125" style="1" customWidth="1"/>
    <col min="11243" max="11243" width="5.85546875" style="1" customWidth="1"/>
    <col min="11244" max="11244" width="6.28515625" style="1" customWidth="1"/>
    <col min="11245" max="11245" width="8.7109375" style="1" customWidth="1"/>
    <col min="11246" max="11246" width="9" style="1" customWidth="1"/>
    <col min="11247" max="11249" width="7.28515625" style="1" customWidth="1"/>
    <col min="11250" max="11250" width="5.5703125" style="1" customWidth="1"/>
    <col min="11251" max="11251" width="15.5703125" style="1" customWidth="1"/>
    <col min="11252" max="11252" width="15.42578125" style="1" customWidth="1"/>
    <col min="11253" max="11253" width="14.28515625" style="1" customWidth="1"/>
    <col min="11254" max="11254" width="22.7109375" style="1" customWidth="1"/>
    <col min="11255" max="11496" width="9.140625" style="1"/>
    <col min="11497" max="11497" width="3.140625" style="1" customWidth="1"/>
    <col min="11498" max="11498" width="28.42578125" style="1" customWidth="1"/>
    <col min="11499" max="11499" width="5.85546875" style="1" customWidth="1"/>
    <col min="11500" max="11500" width="6.28515625" style="1" customWidth="1"/>
    <col min="11501" max="11501" width="8.7109375" style="1" customWidth="1"/>
    <col min="11502" max="11502" width="9" style="1" customWidth="1"/>
    <col min="11503" max="11505" width="7.28515625" style="1" customWidth="1"/>
    <col min="11506" max="11506" width="5.5703125" style="1" customWidth="1"/>
    <col min="11507" max="11507" width="15.5703125" style="1" customWidth="1"/>
    <col min="11508" max="11508" width="15.42578125" style="1" customWidth="1"/>
    <col min="11509" max="11509" width="14.28515625" style="1" customWidth="1"/>
    <col min="11510" max="11510" width="22.7109375" style="1" customWidth="1"/>
    <col min="11511" max="11752" width="9.140625" style="1"/>
    <col min="11753" max="11753" width="3.140625" style="1" customWidth="1"/>
    <col min="11754" max="11754" width="28.42578125" style="1" customWidth="1"/>
    <col min="11755" max="11755" width="5.85546875" style="1" customWidth="1"/>
    <col min="11756" max="11756" width="6.28515625" style="1" customWidth="1"/>
    <col min="11757" max="11757" width="8.7109375" style="1" customWidth="1"/>
    <col min="11758" max="11758" width="9" style="1" customWidth="1"/>
    <col min="11759" max="11761" width="7.28515625" style="1" customWidth="1"/>
    <col min="11762" max="11762" width="5.5703125" style="1" customWidth="1"/>
    <col min="11763" max="11763" width="15.5703125" style="1" customWidth="1"/>
    <col min="11764" max="11764" width="15.42578125" style="1" customWidth="1"/>
    <col min="11765" max="11765" width="14.28515625" style="1" customWidth="1"/>
    <col min="11766" max="11766" width="22.7109375" style="1" customWidth="1"/>
    <col min="11767" max="12008" width="9.140625" style="1"/>
    <col min="12009" max="12009" width="3.140625" style="1" customWidth="1"/>
    <col min="12010" max="12010" width="28.42578125" style="1" customWidth="1"/>
    <col min="12011" max="12011" width="5.85546875" style="1" customWidth="1"/>
    <col min="12012" max="12012" width="6.28515625" style="1" customWidth="1"/>
    <col min="12013" max="12013" width="8.7109375" style="1" customWidth="1"/>
    <col min="12014" max="12014" width="9" style="1" customWidth="1"/>
    <col min="12015" max="12017" width="7.28515625" style="1" customWidth="1"/>
    <col min="12018" max="12018" width="5.5703125" style="1" customWidth="1"/>
    <col min="12019" max="12019" width="15.5703125" style="1" customWidth="1"/>
    <col min="12020" max="12020" width="15.42578125" style="1" customWidth="1"/>
    <col min="12021" max="12021" width="14.28515625" style="1" customWidth="1"/>
    <col min="12022" max="12022" width="22.7109375" style="1" customWidth="1"/>
    <col min="12023" max="12264" width="9.140625" style="1"/>
    <col min="12265" max="12265" width="3.140625" style="1" customWidth="1"/>
    <col min="12266" max="12266" width="28.42578125" style="1" customWidth="1"/>
    <col min="12267" max="12267" width="5.85546875" style="1" customWidth="1"/>
    <col min="12268" max="12268" width="6.28515625" style="1" customWidth="1"/>
    <col min="12269" max="12269" width="8.7109375" style="1" customWidth="1"/>
    <col min="12270" max="12270" width="9" style="1" customWidth="1"/>
    <col min="12271" max="12273" width="7.28515625" style="1" customWidth="1"/>
    <col min="12274" max="12274" width="5.5703125" style="1" customWidth="1"/>
    <col min="12275" max="12275" width="15.5703125" style="1" customWidth="1"/>
    <col min="12276" max="12276" width="15.42578125" style="1" customWidth="1"/>
    <col min="12277" max="12277" width="14.28515625" style="1" customWidth="1"/>
    <col min="12278" max="12278" width="22.7109375" style="1" customWidth="1"/>
    <col min="12279" max="12520" width="9.140625" style="1"/>
    <col min="12521" max="12521" width="3.140625" style="1" customWidth="1"/>
    <col min="12522" max="12522" width="28.42578125" style="1" customWidth="1"/>
    <col min="12523" max="12523" width="5.85546875" style="1" customWidth="1"/>
    <col min="12524" max="12524" width="6.28515625" style="1" customWidth="1"/>
    <col min="12525" max="12525" width="8.7109375" style="1" customWidth="1"/>
    <col min="12526" max="12526" width="9" style="1" customWidth="1"/>
    <col min="12527" max="12529" width="7.28515625" style="1" customWidth="1"/>
    <col min="12530" max="12530" width="5.5703125" style="1" customWidth="1"/>
    <col min="12531" max="12531" width="15.5703125" style="1" customWidth="1"/>
    <col min="12532" max="12532" width="15.42578125" style="1" customWidth="1"/>
    <col min="12533" max="12533" width="14.28515625" style="1" customWidth="1"/>
    <col min="12534" max="12534" width="22.7109375" style="1" customWidth="1"/>
    <col min="12535" max="12776" width="9.140625" style="1"/>
    <col min="12777" max="12777" width="3.140625" style="1" customWidth="1"/>
    <col min="12778" max="12778" width="28.42578125" style="1" customWidth="1"/>
    <col min="12779" max="12779" width="5.85546875" style="1" customWidth="1"/>
    <col min="12780" max="12780" width="6.28515625" style="1" customWidth="1"/>
    <col min="12781" max="12781" width="8.7109375" style="1" customWidth="1"/>
    <col min="12782" max="12782" width="9" style="1" customWidth="1"/>
    <col min="12783" max="12785" width="7.28515625" style="1" customWidth="1"/>
    <col min="12786" max="12786" width="5.5703125" style="1" customWidth="1"/>
    <col min="12787" max="12787" width="15.5703125" style="1" customWidth="1"/>
    <col min="12788" max="12788" width="15.42578125" style="1" customWidth="1"/>
    <col min="12789" max="12789" width="14.28515625" style="1" customWidth="1"/>
    <col min="12790" max="12790" width="22.7109375" style="1" customWidth="1"/>
    <col min="12791" max="13032" width="9.140625" style="1"/>
    <col min="13033" max="13033" width="3.140625" style="1" customWidth="1"/>
    <col min="13034" max="13034" width="28.42578125" style="1" customWidth="1"/>
    <col min="13035" max="13035" width="5.85546875" style="1" customWidth="1"/>
    <col min="13036" max="13036" width="6.28515625" style="1" customWidth="1"/>
    <col min="13037" max="13037" width="8.7109375" style="1" customWidth="1"/>
    <col min="13038" max="13038" width="9" style="1" customWidth="1"/>
    <col min="13039" max="13041" width="7.28515625" style="1" customWidth="1"/>
    <col min="13042" max="13042" width="5.5703125" style="1" customWidth="1"/>
    <col min="13043" max="13043" width="15.5703125" style="1" customWidth="1"/>
    <col min="13044" max="13044" width="15.42578125" style="1" customWidth="1"/>
    <col min="13045" max="13045" width="14.28515625" style="1" customWidth="1"/>
    <col min="13046" max="13046" width="22.7109375" style="1" customWidth="1"/>
    <col min="13047" max="13288" width="9.140625" style="1"/>
    <col min="13289" max="13289" width="3.140625" style="1" customWidth="1"/>
    <col min="13290" max="13290" width="28.42578125" style="1" customWidth="1"/>
    <col min="13291" max="13291" width="5.85546875" style="1" customWidth="1"/>
    <col min="13292" max="13292" width="6.28515625" style="1" customWidth="1"/>
    <col min="13293" max="13293" width="8.7109375" style="1" customWidth="1"/>
    <col min="13294" max="13294" width="9" style="1" customWidth="1"/>
    <col min="13295" max="13297" width="7.28515625" style="1" customWidth="1"/>
    <col min="13298" max="13298" width="5.5703125" style="1" customWidth="1"/>
    <col min="13299" max="13299" width="15.5703125" style="1" customWidth="1"/>
    <col min="13300" max="13300" width="15.42578125" style="1" customWidth="1"/>
    <col min="13301" max="13301" width="14.28515625" style="1" customWidth="1"/>
    <col min="13302" max="13302" width="22.7109375" style="1" customWidth="1"/>
    <col min="13303" max="13544" width="9.140625" style="1"/>
    <col min="13545" max="13545" width="3.140625" style="1" customWidth="1"/>
    <col min="13546" max="13546" width="28.42578125" style="1" customWidth="1"/>
    <col min="13547" max="13547" width="5.85546875" style="1" customWidth="1"/>
    <col min="13548" max="13548" width="6.28515625" style="1" customWidth="1"/>
    <col min="13549" max="13549" width="8.7109375" style="1" customWidth="1"/>
    <col min="13550" max="13550" width="9" style="1" customWidth="1"/>
    <col min="13551" max="13553" width="7.28515625" style="1" customWidth="1"/>
    <col min="13554" max="13554" width="5.5703125" style="1" customWidth="1"/>
    <col min="13555" max="13555" width="15.5703125" style="1" customWidth="1"/>
    <col min="13556" max="13556" width="15.42578125" style="1" customWidth="1"/>
    <col min="13557" max="13557" width="14.28515625" style="1" customWidth="1"/>
    <col min="13558" max="13558" width="22.7109375" style="1" customWidth="1"/>
    <col min="13559" max="13800" width="9.140625" style="1"/>
    <col min="13801" max="13801" width="3.140625" style="1" customWidth="1"/>
    <col min="13802" max="13802" width="28.42578125" style="1" customWidth="1"/>
    <col min="13803" max="13803" width="5.85546875" style="1" customWidth="1"/>
    <col min="13804" max="13804" width="6.28515625" style="1" customWidth="1"/>
    <col min="13805" max="13805" width="8.7109375" style="1" customWidth="1"/>
    <col min="13806" max="13806" width="9" style="1" customWidth="1"/>
    <col min="13807" max="13809" width="7.28515625" style="1" customWidth="1"/>
    <col min="13810" max="13810" width="5.5703125" style="1" customWidth="1"/>
    <col min="13811" max="13811" width="15.5703125" style="1" customWidth="1"/>
    <col min="13812" max="13812" width="15.42578125" style="1" customWidth="1"/>
    <col min="13813" max="13813" width="14.28515625" style="1" customWidth="1"/>
    <col min="13814" max="13814" width="22.7109375" style="1" customWidth="1"/>
    <col min="13815" max="14056" width="9.140625" style="1"/>
    <col min="14057" max="14057" width="3.140625" style="1" customWidth="1"/>
    <col min="14058" max="14058" width="28.42578125" style="1" customWidth="1"/>
    <col min="14059" max="14059" width="5.85546875" style="1" customWidth="1"/>
    <col min="14060" max="14060" width="6.28515625" style="1" customWidth="1"/>
    <col min="14061" max="14061" width="8.7109375" style="1" customWidth="1"/>
    <col min="14062" max="14062" width="9" style="1" customWidth="1"/>
    <col min="14063" max="14065" width="7.28515625" style="1" customWidth="1"/>
    <col min="14066" max="14066" width="5.5703125" style="1" customWidth="1"/>
    <col min="14067" max="14067" width="15.5703125" style="1" customWidth="1"/>
    <col min="14068" max="14068" width="15.42578125" style="1" customWidth="1"/>
    <col min="14069" max="14069" width="14.28515625" style="1" customWidth="1"/>
    <col min="14070" max="14070" width="22.7109375" style="1" customWidth="1"/>
    <col min="14071" max="14312" width="9.140625" style="1"/>
    <col min="14313" max="14313" width="3.140625" style="1" customWidth="1"/>
    <col min="14314" max="14314" width="28.42578125" style="1" customWidth="1"/>
    <col min="14315" max="14315" width="5.85546875" style="1" customWidth="1"/>
    <col min="14316" max="14316" width="6.28515625" style="1" customWidth="1"/>
    <col min="14317" max="14317" width="8.7109375" style="1" customWidth="1"/>
    <col min="14318" max="14318" width="9" style="1" customWidth="1"/>
    <col min="14319" max="14321" width="7.28515625" style="1" customWidth="1"/>
    <col min="14322" max="14322" width="5.5703125" style="1" customWidth="1"/>
    <col min="14323" max="14323" width="15.5703125" style="1" customWidth="1"/>
    <col min="14324" max="14324" width="15.42578125" style="1" customWidth="1"/>
    <col min="14325" max="14325" width="14.28515625" style="1" customWidth="1"/>
    <col min="14326" max="14326" width="22.7109375" style="1" customWidth="1"/>
    <col min="14327" max="14568" width="9.140625" style="1"/>
    <col min="14569" max="14569" width="3.140625" style="1" customWidth="1"/>
    <col min="14570" max="14570" width="28.42578125" style="1" customWidth="1"/>
    <col min="14571" max="14571" width="5.85546875" style="1" customWidth="1"/>
    <col min="14572" max="14572" width="6.28515625" style="1" customWidth="1"/>
    <col min="14573" max="14573" width="8.7109375" style="1" customWidth="1"/>
    <col min="14574" max="14574" width="9" style="1" customWidth="1"/>
    <col min="14575" max="14577" width="7.28515625" style="1" customWidth="1"/>
    <col min="14578" max="14578" width="5.5703125" style="1" customWidth="1"/>
    <col min="14579" max="14579" width="15.5703125" style="1" customWidth="1"/>
    <col min="14580" max="14580" width="15.42578125" style="1" customWidth="1"/>
    <col min="14581" max="14581" width="14.28515625" style="1" customWidth="1"/>
    <col min="14582" max="14582" width="22.7109375" style="1" customWidth="1"/>
    <col min="14583" max="14824" width="9.140625" style="1"/>
    <col min="14825" max="14825" width="3.140625" style="1" customWidth="1"/>
    <col min="14826" max="14826" width="28.42578125" style="1" customWidth="1"/>
    <col min="14827" max="14827" width="5.85546875" style="1" customWidth="1"/>
    <col min="14828" max="14828" width="6.28515625" style="1" customWidth="1"/>
    <col min="14829" max="14829" width="8.7109375" style="1" customWidth="1"/>
    <col min="14830" max="14830" width="9" style="1" customWidth="1"/>
    <col min="14831" max="14833" width="7.28515625" style="1" customWidth="1"/>
    <col min="14834" max="14834" width="5.5703125" style="1" customWidth="1"/>
    <col min="14835" max="14835" width="15.5703125" style="1" customWidth="1"/>
    <col min="14836" max="14836" width="15.42578125" style="1" customWidth="1"/>
    <col min="14837" max="14837" width="14.28515625" style="1" customWidth="1"/>
    <col min="14838" max="14838" width="22.7109375" style="1" customWidth="1"/>
    <col min="14839" max="15080" width="9.140625" style="1"/>
    <col min="15081" max="15081" width="3.140625" style="1" customWidth="1"/>
    <col min="15082" max="15082" width="28.42578125" style="1" customWidth="1"/>
    <col min="15083" max="15083" width="5.85546875" style="1" customWidth="1"/>
    <col min="15084" max="15084" width="6.28515625" style="1" customWidth="1"/>
    <col min="15085" max="15085" width="8.7109375" style="1" customWidth="1"/>
    <col min="15086" max="15086" width="9" style="1" customWidth="1"/>
    <col min="15087" max="15089" width="7.28515625" style="1" customWidth="1"/>
    <col min="15090" max="15090" width="5.5703125" style="1" customWidth="1"/>
    <col min="15091" max="15091" width="15.5703125" style="1" customWidth="1"/>
    <col min="15092" max="15092" width="15.42578125" style="1" customWidth="1"/>
    <col min="15093" max="15093" width="14.28515625" style="1" customWidth="1"/>
    <col min="15094" max="15094" width="22.7109375" style="1" customWidth="1"/>
    <col min="15095" max="15336" width="9.140625" style="1"/>
    <col min="15337" max="15337" width="3.140625" style="1" customWidth="1"/>
    <col min="15338" max="15338" width="28.42578125" style="1" customWidth="1"/>
    <col min="15339" max="15339" width="5.85546875" style="1" customWidth="1"/>
    <col min="15340" max="15340" width="6.28515625" style="1" customWidth="1"/>
    <col min="15341" max="15341" width="8.7109375" style="1" customWidth="1"/>
    <col min="15342" max="15342" width="9" style="1" customWidth="1"/>
    <col min="15343" max="15345" width="7.28515625" style="1" customWidth="1"/>
    <col min="15346" max="15346" width="5.5703125" style="1" customWidth="1"/>
    <col min="15347" max="15347" width="15.5703125" style="1" customWidth="1"/>
    <col min="15348" max="15348" width="15.42578125" style="1" customWidth="1"/>
    <col min="15349" max="15349" width="14.28515625" style="1" customWidth="1"/>
    <col min="15350" max="15350" width="22.7109375" style="1" customWidth="1"/>
    <col min="15351" max="15592" width="9.140625" style="1"/>
    <col min="15593" max="15593" width="3.140625" style="1" customWidth="1"/>
    <col min="15594" max="15594" width="28.42578125" style="1" customWidth="1"/>
    <col min="15595" max="15595" width="5.85546875" style="1" customWidth="1"/>
    <col min="15596" max="15596" width="6.28515625" style="1" customWidth="1"/>
    <col min="15597" max="15597" width="8.7109375" style="1" customWidth="1"/>
    <col min="15598" max="15598" width="9" style="1" customWidth="1"/>
    <col min="15599" max="15601" width="7.28515625" style="1" customWidth="1"/>
    <col min="15602" max="15602" width="5.5703125" style="1" customWidth="1"/>
    <col min="15603" max="15603" width="15.5703125" style="1" customWidth="1"/>
    <col min="15604" max="15604" width="15.42578125" style="1" customWidth="1"/>
    <col min="15605" max="15605" width="14.28515625" style="1" customWidth="1"/>
    <col min="15606" max="15606" width="22.7109375" style="1" customWidth="1"/>
    <col min="15607" max="15848" width="9.140625" style="1"/>
    <col min="15849" max="15849" width="3.140625" style="1" customWidth="1"/>
    <col min="15850" max="15850" width="28.42578125" style="1" customWidth="1"/>
    <col min="15851" max="15851" width="5.85546875" style="1" customWidth="1"/>
    <col min="15852" max="15852" width="6.28515625" style="1" customWidth="1"/>
    <col min="15853" max="15853" width="8.7109375" style="1" customWidth="1"/>
    <col min="15854" max="15854" width="9" style="1" customWidth="1"/>
    <col min="15855" max="15857" width="7.28515625" style="1" customWidth="1"/>
    <col min="15858" max="15858" width="5.5703125" style="1" customWidth="1"/>
    <col min="15859" max="15859" width="15.5703125" style="1" customWidth="1"/>
    <col min="15860" max="15860" width="15.42578125" style="1" customWidth="1"/>
    <col min="15861" max="15861" width="14.28515625" style="1" customWidth="1"/>
    <col min="15862" max="15862" width="22.7109375" style="1" customWidth="1"/>
    <col min="15863" max="16104" width="9.140625" style="1"/>
    <col min="16105" max="16105" width="3.140625" style="1" customWidth="1"/>
    <col min="16106" max="16106" width="28.42578125" style="1" customWidth="1"/>
    <col min="16107" max="16107" width="5.85546875" style="1" customWidth="1"/>
    <col min="16108" max="16108" width="6.28515625" style="1" customWidth="1"/>
    <col min="16109" max="16109" width="8.7109375" style="1" customWidth="1"/>
    <col min="16110" max="16110" width="9" style="1" customWidth="1"/>
    <col min="16111" max="16113" width="7.28515625" style="1" customWidth="1"/>
    <col min="16114" max="16114" width="5.5703125" style="1" customWidth="1"/>
    <col min="16115" max="16115" width="15.5703125" style="1" customWidth="1"/>
    <col min="16116" max="16116" width="15.42578125" style="1" customWidth="1"/>
    <col min="16117" max="16117" width="14.28515625" style="1" customWidth="1"/>
    <col min="16118" max="16118" width="22.7109375" style="1" customWidth="1"/>
    <col min="16119" max="16384" width="9.140625" style="1"/>
  </cols>
  <sheetData>
    <row r="1" spans="1:16" ht="42.75" customHeight="1" x14ac:dyDescent="0.2">
      <c r="A1" s="52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30.75" customHeight="1" x14ac:dyDescent="0.2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72.75" customHeight="1" x14ac:dyDescent="0.2">
      <c r="A3" s="55" t="s">
        <v>0</v>
      </c>
      <c r="B3" s="55" t="s">
        <v>2</v>
      </c>
      <c r="C3" s="56" t="s">
        <v>3</v>
      </c>
      <c r="D3" s="56" t="s">
        <v>1</v>
      </c>
      <c r="E3" s="58" t="s">
        <v>4</v>
      </c>
      <c r="F3" s="59"/>
      <c r="G3" s="59"/>
      <c r="H3" s="60" t="s">
        <v>12</v>
      </c>
      <c r="I3" s="61"/>
      <c r="J3" s="62"/>
      <c r="K3" s="64" t="s">
        <v>8</v>
      </c>
      <c r="L3" s="41" t="s">
        <v>17</v>
      </c>
      <c r="M3" s="65" t="s">
        <v>10</v>
      </c>
      <c r="N3" s="43" t="s">
        <v>9</v>
      </c>
      <c r="O3" s="41" t="s">
        <v>21</v>
      </c>
      <c r="P3" s="41" t="s">
        <v>19</v>
      </c>
    </row>
    <row r="4" spans="1:16" ht="163.5" customHeight="1" x14ac:dyDescent="0.2">
      <c r="A4" s="56"/>
      <c r="B4" s="56"/>
      <c r="C4" s="57"/>
      <c r="D4" s="57"/>
      <c r="E4" s="39" t="s">
        <v>27</v>
      </c>
      <c r="F4" s="39" t="s">
        <v>28</v>
      </c>
      <c r="G4" s="39" t="s">
        <v>29</v>
      </c>
      <c r="H4" s="23" t="s">
        <v>5</v>
      </c>
      <c r="I4" s="23" t="s">
        <v>6</v>
      </c>
      <c r="J4" s="23" t="s">
        <v>7</v>
      </c>
      <c r="K4" s="64"/>
      <c r="L4" s="42"/>
      <c r="M4" s="66"/>
      <c r="N4" s="44"/>
      <c r="O4" s="42"/>
      <c r="P4" s="63"/>
    </row>
    <row r="5" spans="1:16" x14ac:dyDescent="0.2">
      <c r="A5" s="24">
        <v>1</v>
      </c>
      <c r="B5" s="35" t="s">
        <v>26</v>
      </c>
      <c r="C5" s="36" t="s">
        <v>24</v>
      </c>
      <c r="D5" s="33">
        <v>24000</v>
      </c>
      <c r="E5" s="32">
        <v>2.64</v>
      </c>
      <c r="F5" s="32">
        <v>2.73</v>
      </c>
      <c r="G5" s="32">
        <v>2.5</v>
      </c>
      <c r="H5" s="38">
        <f>AVERAGE(E5:G5)</f>
        <v>2.6233</v>
      </c>
      <c r="I5" s="25">
        <f t="shared" ref="I5" si="0">STDEV(E5:G5)</f>
        <v>0.12</v>
      </c>
      <c r="J5" s="25">
        <f t="shared" ref="J5" si="1">I5/H5*100</f>
        <v>4.57</v>
      </c>
      <c r="K5" s="6">
        <f>SUM(H5)</f>
        <v>2.62</v>
      </c>
      <c r="L5" s="25">
        <f>ROUNDDOWN(K5,2)</f>
        <v>2.62</v>
      </c>
      <c r="M5" s="5">
        <v>0.1</v>
      </c>
      <c r="N5" s="26">
        <f>M5*K5</f>
        <v>0.26</v>
      </c>
      <c r="O5" s="25">
        <f>L5+N5</f>
        <v>2.88</v>
      </c>
      <c r="P5" s="27">
        <f>(K5+N5)*D5</f>
        <v>69120</v>
      </c>
    </row>
    <row r="6" spans="1:16" ht="15.75" x14ac:dyDescent="0.25">
      <c r="A6" s="28"/>
      <c r="B6" s="45"/>
      <c r="C6" s="45"/>
      <c r="D6" s="45"/>
      <c r="E6" s="45"/>
      <c r="F6" s="45"/>
      <c r="G6" s="45"/>
      <c r="H6" s="45"/>
      <c r="I6" s="45"/>
      <c r="J6" s="45"/>
      <c r="K6" s="28"/>
      <c r="L6" s="29"/>
      <c r="M6" s="28"/>
      <c r="N6" s="30" t="s">
        <v>11</v>
      </c>
      <c r="O6" s="30"/>
      <c r="P6" s="31">
        <f>SUM(P5:P5)</f>
        <v>69120</v>
      </c>
    </row>
    <row r="7" spans="1:16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16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M9" s="9"/>
      <c r="N9" s="9"/>
      <c r="O9" s="10"/>
      <c r="P9" s="9"/>
    </row>
    <row r="10" spans="1:16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M10" s="37"/>
      <c r="N10" s="37"/>
      <c r="O10" s="37"/>
      <c r="P10" s="37"/>
    </row>
    <row r="11" spans="1:16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M11" s="37"/>
      <c r="N11" s="37"/>
      <c r="O11" s="37"/>
      <c r="P11" s="37"/>
    </row>
    <row r="12" spans="1:16" ht="25.5" customHeight="1" x14ac:dyDescent="0.2">
      <c r="A12" s="3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81.75" customHeight="1" x14ac:dyDescent="0.2">
      <c r="A13" s="40" t="s">
        <v>13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67.5" customHeight="1" x14ac:dyDescent="0.2">
      <c r="A14" s="67" t="s">
        <v>14</v>
      </c>
      <c r="B14" s="46"/>
      <c r="C14" s="46"/>
      <c r="D14" s="46"/>
      <c r="E14" s="46"/>
      <c r="F14" s="46"/>
      <c r="G14" s="46"/>
      <c r="H14" s="8"/>
      <c r="I14" s="40" t="s">
        <v>15</v>
      </c>
      <c r="J14" s="40"/>
      <c r="K14" s="40"/>
      <c r="M14" s="8"/>
      <c r="N14" s="8"/>
      <c r="O14" s="11"/>
      <c r="P14" s="8"/>
    </row>
    <row r="15" spans="1:16" s="4" customFormat="1" ht="15.75" customHeight="1" x14ac:dyDescent="0.2"/>
    <row r="16" spans="1:16" ht="45" customHeight="1" x14ac:dyDescent="0.2">
      <c r="A16" s="51" t="s">
        <v>16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13"/>
    </row>
    <row r="17" spans="1:15" s="4" customFormat="1" ht="17.25" customHeight="1" x14ac:dyDescent="0.2">
      <c r="A17" s="50" t="s">
        <v>18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12"/>
    </row>
    <row r="18" spans="1:15" s="4" customFormat="1" ht="17.25" customHeight="1" x14ac:dyDescent="0.25">
      <c r="A18" s="14" t="s">
        <v>20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s="4" customFormat="1" ht="13.5" customHeight="1" x14ac:dyDescent="0.25">
      <c r="A19" s="48" t="s">
        <v>25</v>
      </c>
      <c r="B19" s="48"/>
      <c r="C19" s="48"/>
      <c r="D19" s="16"/>
      <c r="E19" s="17"/>
      <c r="F19" s="18"/>
      <c r="G19" s="19"/>
      <c r="H19" s="49" t="s">
        <v>30</v>
      </c>
      <c r="I19" s="49"/>
      <c r="J19" s="49"/>
      <c r="K19" s="20"/>
      <c r="L19" s="20"/>
      <c r="M19" s="20"/>
      <c r="N19" s="20"/>
      <c r="O19" s="20"/>
    </row>
    <row r="20" spans="1:15" s="4" customFormat="1" ht="15" customHeight="1" x14ac:dyDescent="0.25">
      <c r="A20" s="16"/>
      <c r="B20" s="34">
        <v>46192</v>
      </c>
      <c r="C20" s="16"/>
      <c r="D20" s="16"/>
      <c r="E20" s="17"/>
      <c r="F20" s="18"/>
      <c r="G20" s="19"/>
      <c r="H20" s="21"/>
      <c r="I20" s="22"/>
      <c r="J20" s="22"/>
      <c r="K20" s="22"/>
      <c r="L20" s="22"/>
      <c r="M20" s="22"/>
      <c r="N20" s="22"/>
      <c r="O20" s="22"/>
    </row>
    <row r="21" spans="1:15" s="4" customFormat="1" ht="13.5" customHeight="1" x14ac:dyDescent="0.2"/>
    <row r="22" spans="1:15" s="4" customFormat="1" ht="13.5" customHeight="1" x14ac:dyDescent="0.2"/>
    <row r="23" spans="1:15" s="4" customFormat="1" ht="12.75" customHeight="1" x14ac:dyDescent="0.2"/>
    <row r="24" spans="1:15" s="4" customFormat="1" ht="12.75" customHeight="1" x14ac:dyDescent="0.2"/>
    <row r="25" spans="1:15" s="4" customFormat="1" ht="12.75" customHeight="1" x14ac:dyDescent="0.2"/>
    <row r="26" spans="1:15" s="4" customFormat="1" ht="12.75" customHeight="1" x14ac:dyDescent="0.2"/>
    <row r="27" spans="1:15" s="4" customFormat="1" ht="12.75" customHeight="1" x14ac:dyDescent="0.2"/>
    <row r="28" spans="1:15" s="4" customFormat="1" ht="12.75" customHeight="1" x14ac:dyDescent="0.2"/>
    <row r="29" spans="1:15" s="2" customFormat="1" x14ac:dyDescent="0.2">
      <c r="A29" s="3"/>
      <c r="C29" s="3"/>
      <c r="D29" s="3"/>
    </row>
    <row r="30" spans="1:15" s="2" customFormat="1" x14ac:dyDescent="0.2">
      <c r="A30" s="3"/>
      <c r="C30" s="3"/>
      <c r="D30" s="3"/>
    </row>
    <row r="31" spans="1:15" s="2" customFormat="1" x14ac:dyDescent="0.2">
      <c r="A31" s="3"/>
      <c r="C31" s="3"/>
      <c r="D31" s="3"/>
    </row>
    <row r="32" spans="1:15" s="2" customFormat="1" x14ac:dyDescent="0.2">
      <c r="A32" s="3"/>
      <c r="C32" s="3"/>
      <c r="D32" s="3"/>
    </row>
    <row r="33" spans="1:4" s="2" customFormat="1" x14ac:dyDescent="0.2">
      <c r="A33" s="3"/>
      <c r="C33" s="3"/>
      <c r="D33" s="3"/>
    </row>
  </sheetData>
  <mergeCells count="24">
    <mergeCell ref="A19:C19"/>
    <mergeCell ref="H19:J19"/>
    <mergeCell ref="A17:N17"/>
    <mergeCell ref="A16:N16"/>
    <mergeCell ref="A1:P1"/>
    <mergeCell ref="A2:P2"/>
    <mergeCell ref="A3:A4"/>
    <mergeCell ref="B3:B4"/>
    <mergeCell ref="C3:C4"/>
    <mergeCell ref="D3:D4"/>
    <mergeCell ref="E3:G3"/>
    <mergeCell ref="H3:J3"/>
    <mergeCell ref="P3:P4"/>
    <mergeCell ref="K3:K4"/>
    <mergeCell ref="M3:M4"/>
    <mergeCell ref="A14:G14"/>
    <mergeCell ref="I14:K14"/>
    <mergeCell ref="O3:O4"/>
    <mergeCell ref="N3:N4"/>
    <mergeCell ref="B6:J6"/>
    <mergeCell ref="L3:L4"/>
    <mergeCell ref="A7:P8"/>
    <mergeCell ref="A13:P13"/>
    <mergeCell ref="B12:P12"/>
  </mergeCells>
  <pageMargins left="0.31496062992125984" right="0.31496062992125984" top="0.35433070866141736" bottom="0.35433070866141736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ТО и РМ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Фот Екатерина Витальевна</cp:lastModifiedBy>
  <cp:lastPrinted>2026-04-06T13:51:37Z</cp:lastPrinted>
  <dcterms:created xsi:type="dcterms:W3CDTF">2018-02-08T09:44:50Z</dcterms:created>
  <dcterms:modified xsi:type="dcterms:W3CDTF">2026-06-19T13:32:52Z</dcterms:modified>
</cp:coreProperties>
</file>