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L11" i="2" l="1"/>
  <c r="M11" i="2" s="1"/>
  <c r="N11" i="2" s="1"/>
  <c r="J11" i="2"/>
  <c r="K11" i="2" s="1"/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N12" i="2" l="1"/>
  <c r="M13" i="2" s="1"/>
</calcChain>
</file>

<file path=xl/sharedStrings.xml><?xml version="1.0" encoding="utf-8"?>
<sst xmlns="http://schemas.openxmlformats.org/spreadsheetml/2006/main" count="36" uniqueCount="30">
  <si>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</si>
  <si>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</si>
  <si>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</si>
  <si>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</si>
  <si>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</si>
  <si>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</si>
  <si>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</si>
  <si>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</si>
  <si>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</si>
  <si>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</si>
  <si>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</si>
  <si>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</si>
  <si>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</si>
  <si>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</si>
  <si>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</si>
  <si>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Метод сопоставимых рыночных цен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</si>
  <si>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</si>
  <si>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</si>
  <si>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</si>
  <si>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</si>
  <si>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Наименование товара (работы, услуги)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</si>
  <si>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товара (работы, услуги)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</si>
  <si>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Средневзвешенная цена с НДС за ед-цу, руб.</t>
  </si>
  <si>
    <t>минимальная цена с НДС в руб.</t>
  </si>
  <si>
    <t>шт.</t>
  </si>
  <si>
    <t>Поставка медицинских изделий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</si>
  <si>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НСЕТ составляет:</t>
  </si>
  <si>
    <t>32.50.13.190</t>
  </si>
  <si>
    <t>Термосумка медицинская Термологика 50 л синяя (артикул производителя Т-50-XPS-НК-С)</t>
  </si>
  <si>
    <t>Информация из открытых источников от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</si>
</sst>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66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" fontId="11" fillId="0" borderId="1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4" fontId="11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4">
    <cellStyle name="Обычный" xfId="0" builtinId="0"/>
    <cellStyle name="Обычный 10" xfId="3"/>
    <cellStyle name="Обычный 2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7"/>
  <sheetViews>
    <sheetView tabSelected="1" workbookViewId="0">
      <selection activeCell="J11" sqref="J11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20" customWidth="1"/>
    <col min="9" max="9" width="18.140625" style="21" customWidth="1"/>
    <col min="10" max="10" width="11.5703125" style="21" customWidth="1"/>
    <col min="11" max="11" width="12.85546875" style="21" customWidth="1"/>
    <col min="12" max="12" width="12.42578125" style="21" customWidth="1"/>
    <col min="13" max="13" width="16" style="21" customWidth="1"/>
    <col min="14" max="14" width="18.140625" style="20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8"/>
      <c r="P1" s="18"/>
    </row>
    <row r="2" spans="2:16" ht="51" customHeight="1" x14ac:dyDescent="0.25">
      <c r="B2" s="49" t="s">
        <v>21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18"/>
      <c r="P2" s="18"/>
    </row>
    <row r="3" spans="2:16" s="4" customFormat="1" ht="12.75" x14ac:dyDescent="0.25">
      <c r="B3" s="55" t="s">
        <v>1</v>
      </c>
      <c r="C3" s="55"/>
      <c r="D3" s="55"/>
      <c r="E3" s="56" t="s">
        <v>25</v>
      </c>
      <c r="F3" s="56"/>
      <c r="G3" s="56"/>
      <c r="H3" s="56"/>
      <c r="I3" s="56"/>
      <c r="J3" s="56"/>
      <c r="K3" s="56"/>
      <c r="L3" s="56"/>
      <c r="M3" s="56"/>
      <c r="N3" s="56"/>
      <c r="O3" s="19"/>
      <c r="P3" s="19"/>
    </row>
    <row r="4" spans="2:16" s="4" customFormat="1" ht="15.75" customHeight="1" x14ac:dyDescent="0.25">
      <c r="B4" s="55" t="s">
        <v>14</v>
      </c>
      <c r="C4" s="55"/>
      <c r="D4" s="55"/>
      <c r="E4" s="57" t="s">
        <v>15</v>
      </c>
      <c r="F4" s="57"/>
      <c r="G4" s="57"/>
      <c r="H4" s="57"/>
      <c r="I4" s="57"/>
      <c r="J4" s="57"/>
      <c r="K4" s="57"/>
      <c r="L4" s="57"/>
      <c r="M4" s="57"/>
      <c r="N4" s="57"/>
      <c r="O4" s="19"/>
      <c r="P4" s="19"/>
    </row>
    <row r="5" spans="2:16" s="4" customFormat="1" ht="12.75" x14ac:dyDescent="0.25">
      <c r="B5" s="55" t="s">
        <v>2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19"/>
      <c r="P5" s="19"/>
    </row>
    <row r="6" spans="2:16" ht="15" customHeight="1" x14ac:dyDescent="0.25">
      <c r="B6" s="44" t="s">
        <v>3</v>
      </c>
      <c r="C6" s="44" t="s">
        <v>10</v>
      </c>
      <c r="D6" s="58" t="s">
        <v>20</v>
      </c>
      <c r="E6" s="61" t="s">
        <v>0</v>
      </c>
      <c r="F6" s="61" t="s">
        <v>4</v>
      </c>
      <c r="G6" s="8" t="s">
        <v>7</v>
      </c>
      <c r="H6" s="8" t="s">
        <v>8</v>
      </c>
      <c r="I6" s="8" t="s">
        <v>9</v>
      </c>
      <c r="J6" s="50" t="s">
        <v>22</v>
      </c>
      <c r="K6" s="50" t="s">
        <v>12</v>
      </c>
      <c r="L6" s="50" t="s">
        <v>23</v>
      </c>
      <c r="M6" s="41" t="s">
        <v>5</v>
      </c>
      <c r="N6" s="41" t="s">
        <v>11</v>
      </c>
      <c r="O6" s="18"/>
      <c r="P6" s="18"/>
    </row>
    <row r="7" spans="2:16" ht="44.25" customHeight="1" x14ac:dyDescent="0.25">
      <c r="B7" s="45"/>
      <c r="C7" s="45"/>
      <c r="D7" s="59"/>
      <c r="E7" s="62"/>
      <c r="F7" s="62"/>
      <c r="G7" s="29" t="s">
        <v>29</v>
      </c>
      <c r="H7" s="29" t="s">
        <v>29</v>
      </c>
      <c r="I7" s="29" t="s">
        <v>29</v>
      </c>
      <c r="J7" s="51"/>
      <c r="K7" s="51"/>
      <c r="L7" s="51"/>
      <c r="M7" s="42"/>
      <c r="N7" s="42"/>
      <c r="O7" s="18"/>
      <c r="P7" s="18"/>
    </row>
    <row r="8" spans="2:16" x14ac:dyDescent="0.25">
      <c r="B8" s="45"/>
      <c r="C8" s="45"/>
      <c r="D8" s="59"/>
      <c r="E8" s="62"/>
      <c r="F8" s="62"/>
      <c r="G8" s="29"/>
      <c r="H8" s="29"/>
      <c r="I8" s="29"/>
      <c r="J8" s="51"/>
      <c r="K8" s="51"/>
      <c r="L8" s="51"/>
      <c r="M8" s="43"/>
      <c r="N8" s="43"/>
      <c r="O8" s="18"/>
      <c r="P8" s="18"/>
    </row>
    <row r="9" spans="2:16" x14ac:dyDescent="0.25">
      <c r="B9" s="46"/>
      <c r="C9" s="46"/>
      <c r="D9" s="60"/>
      <c r="E9" s="63"/>
      <c r="F9" s="63"/>
      <c r="G9" s="30" t="s">
        <v>6</v>
      </c>
      <c r="H9" s="30" t="s">
        <v>6</v>
      </c>
      <c r="I9" s="30" t="s">
        <v>6</v>
      </c>
      <c r="J9" s="52"/>
      <c r="K9" s="52"/>
      <c r="L9" s="52"/>
      <c r="M9" s="9" t="s">
        <v>6</v>
      </c>
      <c r="N9" s="9" t="s">
        <v>6</v>
      </c>
      <c r="O9" s="18"/>
      <c r="P9" s="18"/>
    </row>
    <row r="10" spans="2:16" x14ac:dyDescent="0.25">
      <c r="B10" s="2">
        <v>1</v>
      </c>
      <c r="C10" s="3">
        <f>B10+1</f>
        <v>2</v>
      </c>
      <c r="D10" s="3">
        <f t="shared" ref="D10:F10" si="0">C10+1</f>
        <v>3</v>
      </c>
      <c r="E10" s="3">
        <f t="shared" si="0"/>
        <v>4</v>
      </c>
      <c r="F10" s="3">
        <f t="shared" si="0"/>
        <v>5</v>
      </c>
      <c r="G10" s="3">
        <f t="shared" ref="G10" si="1">F10+1</f>
        <v>6</v>
      </c>
      <c r="H10" s="3">
        <f t="shared" ref="H10" si="2">G10+1</f>
        <v>7</v>
      </c>
      <c r="I10" s="3">
        <f t="shared" ref="I10" si="3">H10+1</f>
        <v>8</v>
      </c>
      <c r="J10" s="3">
        <f t="shared" ref="J10" si="4">I10+1</f>
        <v>9</v>
      </c>
      <c r="K10" s="3">
        <f t="shared" ref="K10" si="5">J10+1</f>
        <v>10</v>
      </c>
      <c r="L10" s="3">
        <f t="shared" ref="L10" si="6">K10+1</f>
        <v>11</v>
      </c>
      <c r="M10" s="3">
        <f t="shared" ref="M10" si="7">L10+1</f>
        <v>12</v>
      </c>
      <c r="N10" s="3">
        <f t="shared" ref="N10" si="8">M10+1</f>
        <v>13</v>
      </c>
    </row>
    <row r="11" spans="2:16" ht="32.25" customHeight="1" x14ac:dyDescent="0.25">
      <c r="B11" s="36">
        <v>1</v>
      </c>
      <c r="C11" s="37" t="s">
        <v>27</v>
      </c>
      <c r="D11" s="38" t="s">
        <v>28</v>
      </c>
      <c r="E11" s="34">
        <v>2</v>
      </c>
      <c r="F11" s="25" t="s">
        <v>24</v>
      </c>
      <c r="G11" s="28">
        <v>7322</v>
      </c>
      <c r="H11" s="28">
        <v>7860</v>
      </c>
      <c r="I11" s="28">
        <v>7990</v>
      </c>
      <c r="J11" s="31">
        <f t="shared" ref="J11" si="9">AVERAGE(G11:I11)</f>
        <v>7724</v>
      </c>
      <c r="K11" s="31">
        <f t="shared" ref="K11" si="10">(_xlfn.STDEV.S(G11:I11)/J11)*100</f>
        <v>4.5851651574379497</v>
      </c>
      <c r="L11" s="32">
        <f t="shared" ref="L11" si="11">MIN(G11:I11)</f>
        <v>7322</v>
      </c>
      <c r="M11" s="28">
        <f t="shared" ref="M11" si="12">L11</f>
        <v>7322</v>
      </c>
      <c r="N11" s="33">
        <f t="shared" ref="N11" si="13">M11*E11</f>
        <v>14644</v>
      </c>
    </row>
    <row r="12" spans="2:16" x14ac:dyDescent="0.25">
      <c r="B12" s="64"/>
      <c r="C12" s="65"/>
      <c r="D12" s="65"/>
      <c r="E12" s="65"/>
      <c r="F12" s="65"/>
      <c r="G12" s="65"/>
      <c r="H12" s="65"/>
      <c r="I12" s="65"/>
      <c r="J12" s="10"/>
      <c r="K12" s="10"/>
      <c r="L12" s="11"/>
      <c r="M12" s="10"/>
      <c r="N12" s="27">
        <f>SUM(N11:N11)</f>
        <v>14644</v>
      </c>
      <c r="O12" s="18"/>
      <c r="P12" s="18"/>
    </row>
    <row r="13" spans="2:16" ht="32.25" customHeight="1" x14ac:dyDescent="0.25">
      <c r="B13" s="53" t="s">
        <v>26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26">
        <f>N12</f>
        <v>14644</v>
      </c>
      <c r="N13" s="12" t="s">
        <v>13</v>
      </c>
      <c r="O13" s="18"/>
      <c r="P13" s="18"/>
    </row>
    <row r="14" spans="2:16" x14ac:dyDescent="0.25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/>
      <c r="N14" s="24"/>
      <c r="O14" s="18"/>
      <c r="P14" s="18"/>
    </row>
    <row r="15" spans="2:16" ht="32.25" customHeight="1" x14ac:dyDescent="0.25">
      <c r="B15" s="47" t="s">
        <v>16</v>
      </c>
      <c r="C15" s="47"/>
      <c r="D15" s="48"/>
      <c r="E15" s="48"/>
      <c r="F15" s="48"/>
      <c r="G15" s="48"/>
      <c r="H15" s="48"/>
      <c r="I15" s="35"/>
      <c r="J15" s="35"/>
      <c r="K15" s="35"/>
      <c r="L15" s="35"/>
      <c r="M15" s="35"/>
      <c r="N15" s="35"/>
      <c r="O15" s="18"/>
      <c r="P15" s="18"/>
    </row>
    <row r="16" spans="2:16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8"/>
      <c r="P16" s="18"/>
    </row>
    <row r="17" spans="2:16" s="5" customFormat="1" ht="15" customHeight="1" x14ac:dyDescent="0.25">
      <c r="B17" s="40" t="s">
        <v>18</v>
      </c>
      <c r="C17" s="40"/>
      <c r="D17" s="40"/>
      <c r="E17" s="39" t="s">
        <v>17</v>
      </c>
      <c r="F17" s="39"/>
      <c r="G17" s="39"/>
      <c r="H17" s="14" t="s">
        <v>19</v>
      </c>
      <c r="I17" s="15"/>
      <c r="J17" s="15"/>
      <c r="K17" s="15"/>
      <c r="L17" s="15"/>
      <c r="M17" s="15"/>
      <c r="O17" s="18"/>
      <c r="P17" s="18"/>
    </row>
    <row r="18" spans="2:16" x14ac:dyDescent="0.25">
      <c r="B18" s="16"/>
      <c r="C18" s="16"/>
      <c r="D18" s="16"/>
      <c r="I18" s="17"/>
      <c r="J18" s="17"/>
      <c r="K18" s="17"/>
      <c r="L18" s="17"/>
      <c r="M18" s="17"/>
      <c r="N18" s="6"/>
      <c r="O18" s="19"/>
      <c r="P18" s="19"/>
    </row>
    <row r="19" spans="2:16" x14ac:dyDescent="0.25">
      <c r="B19" s="16"/>
      <c r="C19" s="16"/>
      <c r="D19" s="16"/>
      <c r="I19" s="17"/>
      <c r="J19" s="17"/>
      <c r="K19" s="17"/>
      <c r="L19" s="17"/>
      <c r="M19" s="17"/>
      <c r="N19" s="6"/>
      <c r="O19" s="19"/>
      <c r="P19" s="19"/>
    </row>
    <row r="20" spans="2:16" x14ac:dyDescent="0.25">
      <c r="B20" s="16"/>
      <c r="C20" s="16"/>
      <c r="D20" s="16"/>
      <c r="I20" s="17"/>
      <c r="J20" s="17"/>
      <c r="K20" s="17"/>
      <c r="L20" s="17"/>
      <c r="M20" s="17"/>
      <c r="N20" s="6"/>
      <c r="O20" s="19"/>
      <c r="P20" s="19"/>
    </row>
    <row r="21" spans="2:16" x14ac:dyDescent="0.25">
      <c r="B21" s="16"/>
      <c r="C21" s="16"/>
      <c r="D21" s="16"/>
      <c r="N21" s="6"/>
      <c r="O21" s="19"/>
      <c r="P21" s="19"/>
    </row>
    <row r="22" spans="2:16" x14ac:dyDescent="0.25">
      <c r="B22" s="5"/>
      <c r="C22" s="5"/>
      <c r="D22" s="5"/>
      <c r="E22" s="5"/>
      <c r="F22" s="5"/>
      <c r="G22" s="6"/>
      <c r="H22" s="6"/>
      <c r="I22" s="7"/>
      <c r="J22" s="7"/>
      <c r="K22" s="7"/>
      <c r="L22" s="7"/>
      <c r="M22" s="7"/>
      <c r="N22" s="6"/>
      <c r="O22" s="19"/>
      <c r="P22" s="19"/>
    </row>
    <row r="23" spans="2:16" x14ac:dyDescent="0.25">
      <c r="B23" s="5"/>
      <c r="C23" s="5"/>
      <c r="D23" s="5"/>
      <c r="E23" s="5"/>
      <c r="F23" s="5"/>
      <c r="G23" s="6"/>
      <c r="H23" s="6"/>
      <c r="I23" s="7"/>
      <c r="J23" s="7"/>
      <c r="K23" s="7"/>
      <c r="L23" s="7"/>
      <c r="M23" s="7"/>
      <c r="N23" s="6"/>
      <c r="O23" s="19"/>
      <c r="P23" s="19"/>
    </row>
    <row r="24" spans="2:16" x14ac:dyDescent="0.25">
      <c r="B24" s="5"/>
      <c r="C24" s="5"/>
      <c r="D24" s="5"/>
      <c r="E24" s="5"/>
      <c r="F24" s="5"/>
      <c r="G24" s="6"/>
      <c r="H24" s="6"/>
      <c r="I24" s="7"/>
      <c r="J24" s="7"/>
      <c r="K24" s="7"/>
      <c r="L24" s="7"/>
      <c r="M24" s="7"/>
      <c r="N24" s="6"/>
      <c r="O24" s="19"/>
      <c r="P24" s="19"/>
    </row>
    <row r="25" spans="2:16" x14ac:dyDescent="0.25">
      <c r="B25" s="5"/>
      <c r="C25" s="5"/>
      <c r="D25" s="5"/>
      <c r="E25" s="5"/>
      <c r="F25" s="5"/>
      <c r="G25" s="6"/>
      <c r="H25" s="6"/>
      <c r="I25" s="7"/>
      <c r="J25" s="7"/>
      <c r="K25" s="7"/>
      <c r="L25" s="7"/>
      <c r="M25" s="7"/>
      <c r="N25" s="6"/>
      <c r="O25" s="19"/>
      <c r="P25" s="19"/>
    </row>
    <row r="26" spans="2:16" x14ac:dyDescent="0.25">
      <c r="B26" s="5"/>
      <c r="C26" s="5"/>
      <c r="D26" s="5"/>
      <c r="E26" s="5"/>
      <c r="F26" s="5"/>
      <c r="G26" s="6"/>
      <c r="H26" s="6"/>
      <c r="I26" s="7"/>
      <c r="J26" s="7"/>
      <c r="K26" s="7"/>
      <c r="L26" s="7"/>
      <c r="M26" s="7"/>
      <c r="N26" s="6"/>
      <c r="O26" s="19"/>
      <c r="P26" s="19"/>
    </row>
    <row r="27" spans="2:16" x14ac:dyDescent="0.25">
      <c r="B27" s="5"/>
      <c r="C27" s="5"/>
      <c r="D27" s="5"/>
      <c r="E27" s="5"/>
      <c r="F27" s="5"/>
      <c r="G27" s="6"/>
      <c r="H27" s="6"/>
      <c r="I27" s="7"/>
      <c r="J27" s="7"/>
      <c r="K27" s="7"/>
      <c r="L27" s="7"/>
      <c r="M27" s="7"/>
      <c r="N27" s="6"/>
      <c r="O27" s="19"/>
      <c r="P27" s="19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9"/>
      <c r="P28" s="19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9"/>
      <c r="P29" s="19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9"/>
      <c r="P30" s="19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9"/>
      <c r="P31" s="19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9"/>
      <c r="P32" s="19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9"/>
      <c r="P33" s="19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9"/>
      <c r="P34" s="19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9"/>
      <c r="P35" s="19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9"/>
      <c r="P36" s="19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9"/>
      <c r="P37" s="19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9"/>
      <c r="P38" s="19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9"/>
      <c r="P39" s="19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9"/>
      <c r="P40" s="19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9"/>
      <c r="P41" s="19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9"/>
      <c r="P42" s="19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9"/>
      <c r="P43" s="19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9"/>
      <c r="P44" s="19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9"/>
      <c r="P45" s="19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9"/>
      <c r="P46" s="19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9"/>
      <c r="P47" s="19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9"/>
      <c r="P48" s="19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9"/>
      <c r="P49" s="19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9"/>
      <c r="P50" s="19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9"/>
      <c r="P51" s="19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9"/>
      <c r="P52" s="19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9"/>
      <c r="P53" s="19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9"/>
      <c r="P54" s="19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9"/>
      <c r="P55" s="19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9"/>
      <c r="P56" s="19"/>
    </row>
    <row r="57" spans="2:16" x14ac:dyDescent="0.25">
      <c r="O57" s="19"/>
      <c r="P57" s="19"/>
    </row>
  </sheetData>
  <mergeCells count="22">
    <mergeCell ref="B2:N2"/>
    <mergeCell ref="J6:J9"/>
    <mergeCell ref="K6:K9"/>
    <mergeCell ref="L6:L9"/>
    <mergeCell ref="B13:L13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B12:I12"/>
    <mergeCell ref="E17:G17"/>
    <mergeCell ref="B17:D17"/>
    <mergeCell ref="N6:N8"/>
    <mergeCell ref="M6:M8"/>
    <mergeCell ref="C6:C9"/>
    <mergeCell ref="B15:C15"/>
    <mergeCell ref="D15:H15"/>
  </mergeCells>
  <pageMargins left="0.25" right="0.25" top="0.75" bottom="0.75" header="0.3" footer="0.3"/>
  <pageSetup paperSize="9" scale="65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2026-08-27T09:40:10Z</dcterms:modified>
</cp:coreProperties>
</file>