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 activeTab="2"/>
  </bookViews>
  <sheets>
    <sheet name="КП+реестр" sheetId="1" r:id="rId1"/>
    <sheet name="Средневзвешенная" sheetId="2" r:id="rId2"/>
    <sheet name="Итог" sheetId="3" r:id="rId3"/>
    <sheet name="Свод" sheetId="4" r:id="rId4"/>
  </sheets>
  <calcPr calcId="145621"/>
</workbook>
</file>

<file path=xl/calcChain.xml><?xml version="1.0" encoding="utf-8"?>
<calcChain xmlns="http://schemas.openxmlformats.org/spreadsheetml/2006/main">
  <c r="H5" i="3" l="1"/>
  <c r="H4" i="3"/>
  <c r="H6" i="3" l="1"/>
</calcChain>
</file>

<file path=xl/sharedStrings.xml><?xml version="1.0" encoding="utf-8"?>
<sst xmlns="http://schemas.openxmlformats.org/spreadsheetml/2006/main" count="104" uniqueCount="67">
  <si>
    <t>№ п/п</t>
  </si>
  <si>
    <t>Международное непатентованное наименование, при отсутствии такого наименования - группировочное или химическое наименование, а также состав комбинированного лекарственного препарата</t>
  </si>
  <si>
    <t xml:space="preserve">Форма выпуска и дозировка с учетом эквивалентных лекарственных форм и дозировок
</t>
  </si>
  <si>
    <t>Единица измерения</t>
  </si>
  <si>
    <t>Цена за единицу товара без учета НДС и оптовой надбавки  согласно источникам ценовой информации, руб.</t>
  </si>
  <si>
    <r>
      <t>Источник цены № n ______________
 (</t>
    </r>
    <r>
      <rPr>
        <vertAlign val="superscript"/>
        <sz val="11"/>
        <rFont val="Times New Roman"/>
        <family val="1"/>
        <charset val="204"/>
      </rPr>
      <t>реквизиты документа)</t>
    </r>
  </si>
  <si>
    <t>цена за 1  упаковку без учета НДС и оптовой надбавки, руб.</t>
  </si>
  <si>
    <t>Объем поставки</t>
  </si>
  <si>
    <t>Начальная (максимальная) цена контракта, руб.</t>
  </si>
  <si>
    <t xml:space="preserve">Форма выпуска и дозировка с учетом эквивалентных лекарственных форм и дозировок
</t>
  </si>
  <si>
    <t xml:space="preserve">Реестровый номер (или №) контракта </t>
  </si>
  <si>
    <t>Количество</t>
  </si>
  <si>
    <t>Сводная таблица по ценам</t>
  </si>
  <si>
    <t>Международное непатентованное наименование</t>
  </si>
  <si>
    <t xml:space="preserve">  цена за 1 единицу измерения без учета НДС и оптовой надбавки, руб.</t>
  </si>
  <si>
    <t>Цена за 1  упаковку без НДС и оптовой надбавки, руб.</t>
  </si>
  <si>
    <t>Цена 1 за единицу  измерения без учета НДС и оптовой надбавки, руб.</t>
  </si>
  <si>
    <t>Цена 1 единицы товара с учетом НДС и оптовой надбавки, руб.</t>
  </si>
  <si>
    <t xml:space="preserve">Цена ИЦИ № 1 за 1 единицу измерения без учета НДС и оптовой надбавки, руб. </t>
  </si>
  <si>
    <t xml:space="preserve">Цена ИЦИ № 2 за 1 единицу измерения без учета НДС и оптовой надбавки, руб. </t>
  </si>
  <si>
    <t xml:space="preserve">Цена ИЦИ № 3 за 1 единицу измерения без учета НДС и оптовой надбавки, руб. </t>
  </si>
  <si>
    <t>Цена за 1 единицу измерения из гос. реестра цен на ЖНВЛП без учета НДС и оптовой надбавки, руб.</t>
  </si>
  <si>
    <t>Средневзвешенная цена за 1 единицу измерения без учета НДС и оптовой надбавки, руб.</t>
  </si>
  <si>
    <t>Минимальная цена за 1 единицу измерения без учета НДС и оптовой надбавки, руб.</t>
  </si>
  <si>
    <r>
      <t>Цена за единицу товара  без учета НДС и оптовой надбавки согласно государственному реестру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руб. (https://grls.minzdrav.gov.ru)</t>
    </r>
    <r>
      <rPr>
        <b/>
        <sz val="11"/>
        <rFont val="Times New Roman"/>
        <family val="1"/>
        <charset val="204"/>
      </rPr>
      <t/>
    </r>
  </si>
  <si>
    <t>Тиоктовая кислота</t>
  </si>
  <si>
    <t>527,60 (12%) Тиоктовая кислота конц д/приг. р-ра д/инф 30 мг/мл амп. 10 мл № 10</t>
  </si>
  <si>
    <t>527,60 (12%) Итилокт конц д/приг. р-ра д/инфузий 30 мг/мл амп. 10 мл № 10</t>
  </si>
  <si>
    <t>527,19 (12%) Итилокт концентрат для приготовления раствора для инфузий 30 мг/мл амп. 10 мл № 10</t>
  </si>
  <si>
    <t>Ванкомицин</t>
  </si>
  <si>
    <t>Миллиграмм</t>
  </si>
  <si>
    <t>189,73 (15%) Позимицин пор. д/приг. р-ра д/инф. И приема внутрь 1 г. № 1</t>
  </si>
  <si>
    <t>188,14 (15%) Ванкомицин пор. д/приг. р-ра д/инф. и приема внутрь 1 г. № 1</t>
  </si>
  <si>
    <t>189,72 (15%) Ванкомицин порошок для приготовления раствора для инфузий и приема внутрь 1 г. № 1</t>
  </si>
  <si>
    <t>11 855,70 (12%) Ванкомицин, порошок для приготовления раствора для инфузий и раствора для приема внутрь, 1000 мг,  - флакон (50)  - коробка картонная (для стационаров)</t>
  </si>
  <si>
    <t>концентрат для приготовления раствора для инфузий, концентрат для приготовления раствора для внутривенного введения 30 мг/мл</t>
  </si>
  <si>
    <t>порошок для приготовления раствора для инфузий и приема внутрь, порошок для приготовления раствора для инфузий, порошок для приготовления концентрата для  приготовления раствора для инфузий и приема внутрь, порошок для приготовления концентрата для  приготовления раствора для инфузий и раствора для приема внутрь 0,5г или 1г или 500 мг или 1000 мг</t>
  </si>
  <si>
    <t xml:space="preserve">Кубический сантиметр; миллилитр </t>
  </si>
  <si>
    <t>Коммерческие+тарифный на 28.05.2026</t>
  </si>
  <si>
    <t>ИЦИ №1 (вх.№ А 760  от 28.05.2026)</t>
  </si>
  <si>
    <t>ИЦИ №1 (вх.№ А 761  от 28.05.2026)</t>
  </si>
  <si>
    <t>ИЦИ №1 (вх.№ А 762  от 28.05.2026)</t>
  </si>
  <si>
    <t>361,00 (1,8160%) Тиолепта®, концентрат для приготовления раствора для инфузий, 30 мг/мл (ампула) 10 мл* 10 (пачка картонная)</t>
  </si>
  <si>
    <t xml:space="preserve">Контракт 0324100001824000433-02 от 20.01.2025  закрыт 18.08.2025                               накладная № 2503050144 от 05.03.2025 приход 10.03.2025 (50уп)  не берем ,                             накладная № 2503280337 от 28.03.2025 приход 03.04.2025 (100уп) не берем, накладная № 2503280343 от 28.03.2025 приход 03.04.2025 (68уп) не берем, накладная № 2504030365 от 03.04.2025 приход 07.04.2025 (50уп) не берем, накладная № 2508130024 от 13.08.2025 приход 18.08.2025 (102уп)    </t>
  </si>
  <si>
    <t>Контракт N 0324100001825000287 от 26.09.2025 закрыт 21.10.2025 накладная № 10250014923 от 17.10.2025 приход 21.10.2025(220 уп) накладная № 10250014924 от 17.10.2025 приход 21.10.2025(30 уп)</t>
  </si>
  <si>
    <t>365,90 (0%)Тиоктовая кислота, концентрат для приготовления раствора для инфузий, 30 мг/мл (ампула) 10 мл*10 (пачка картонная)</t>
  </si>
  <si>
    <t>Контракт N 0324100001824000445 от 28.01.2025 закрыт 26.11.2025, накладная 1025002379 от 28.02.2025 приход 04.03.2025 не берем, накладная 10250005103 от 21.04.2025 приход 23.04.2025 не берем, накладная 10250005104 от 21.04.2025 приход 23.04.2025 не берем</t>
  </si>
  <si>
    <t>Контракт N 0324100001825000394-2 от 24.11.2025 закрыт 09.12.2025 накладная         №  10250018182 от 05.12.2025 приход 09.12.2025</t>
  </si>
  <si>
    <t>344,91(0%)  Ванкомицин-АКОС, порошок для приготовления концентрата для приготовления раствора для инфузий и раствора для приема внутрь, 1000 мг (флакон) х 1 (пачка картонная)</t>
  </si>
  <si>
    <t>Тиоктовая кислота, концентрат для приготовления раствора для инфузий, концентрат для приготовления раствора для внутривенного введения 30 мг/мл</t>
  </si>
  <si>
    <t>Ванкомицин,порошок для приготовления раствора для инфузий и приема внутрь, порошок для приготовления раствора для инфузий, порошок для приготовления концентрата для  приготовления раствора для инфузий и приема внутрь, порошок для приготовления концентрата для  приготовления раствора для инфузий и раствора для приема внутрь 0,5г или 1г или 500 мг или 1000 мг</t>
  </si>
  <si>
    <t>3,6448 (0%)Тиоктовая кислота, концентрат для приготовления раствора для инфузий, 30 мг/мл (ампула) 10 мл*10 (пачка картонная)</t>
  </si>
  <si>
    <t>0,3449(0%)  Ванкомицин-АКОС, порошок для приготовления концентрата для приготовления раствора для инфузий и раствора для приема внутрь, 1000 мг (флакон) х 1 (пачка картонная)</t>
  </si>
  <si>
    <t>5,2760 (12%) Тиоктовая кислота конц д/приг. р-ра д/инф 30 мг/мл амп. 10 мл № 10</t>
  </si>
  <si>
    <t>0,1897 (15%) Позимицин пор. д/приг. р-ра д/инф. И приема внутрь 1 г. № 1</t>
  </si>
  <si>
    <t>5,2760 (12%) Итилокт конц д/приг. р-ра д/инфузий 30 мг/мл амп. 10 мл № 10</t>
  </si>
  <si>
    <t>0,1881 (15%) Ванкомицин пор. д/приг. р-ра д/инф. и приема внутрь 1 г. № 1</t>
  </si>
  <si>
    <t>5,2719 (12%) Итилокт концентрат для приготовления раствора для инфузий 30 мг/мл амп. 10 мл № 10</t>
  </si>
  <si>
    <t>0,1897 (15%) Ванкомицин порошок для приготовления раствора для инфузий и приема внутрь 1 г. № 1</t>
  </si>
  <si>
    <t>0,2371 (12%) Ванкомицин, порошок для приготовления раствора для инфузий и раствора для приема внутрь, 1000 мг,  - флакон (50)  - коробка картонная (для стационаров)</t>
  </si>
  <si>
    <t>332,16 (15%) Тиолипон, концентрат для приготовления раствора для внутривенного введения, 30 мг/мл, 10 мл - ампулы (10)  - пачки картонные</t>
  </si>
  <si>
    <t>3,3216 (15%) Тиолипон, концентрат для приготовления раствора для внутривенного введения, 30 мг/мл, 10 мл - ампулы (10)  - пачки картонные</t>
  </si>
  <si>
    <t>Средневзвешенная цена 1 ед. изм. Без учета НДС и оптовой надбавки, руб.</t>
  </si>
  <si>
    <t>Цена 1 единицы товара без учета НДС и оптовой надбавки, руб.</t>
  </si>
  <si>
    <t xml:space="preserve"> (15%) </t>
  </si>
  <si>
    <t>Оптовая надбавка согласно выбранной минимальной цены</t>
  </si>
  <si>
    <t>Стоимость по позиции,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</si>
</sst>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#,##0.0000"/>
    <numFmt numFmtId="167" formatCode="#,##0.00000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4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4" fontId="0" fillId="0" borderId="0" xfId="0" applyNumberFormat="1"/>
    <xf numFmtId="165" fontId="0" fillId="0" borderId="0" xfId="0" applyNumberFormat="1"/>
    <xf numFmtId="4" fontId="8" fillId="0" borderId="8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0" fillId="0" borderId="0" xfId="0" applyBorder="1"/>
    <xf numFmtId="4" fontId="2" fillId="0" borderId="0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6" fillId="0" borderId="8" xfId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 inden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166" fontId="6" fillId="0" borderId="8" xfId="1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166" fontId="11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 readingOrder="1"/>
    </xf>
    <xf numFmtId="0" fontId="1" fillId="0" borderId="8" xfId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11" xfId="1" applyFont="1" applyBorder="1" applyAlignment="1">
      <alignment horizontal="center" vertical="center" wrapText="1" inden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2" fillId="2" borderId="3" xfId="0" applyFont="1" applyFill="1" applyBorder="1" applyAlignment="1">
      <alignment horizontal="center" vertical="center" wrapText="1" indent="1"/>
    </xf>
    <xf numFmtId="0" fontId="2" fillId="2" borderId="4" xfId="0" applyFont="1" applyFill="1" applyBorder="1" applyAlignment="1">
      <alignment horizontal="center" vertical="center" wrapText="1" inden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 indent="1"/>
    </xf>
    <xf numFmtId="0" fontId="1" fillId="0" borderId="8" xfId="1" applyFont="1" applyBorder="1" applyAlignment="1">
      <alignment horizontal="center" vertical="center" wrapText="1" indent="1"/>
    </xf>
    <xf numFmtId="0" fontId="1" fillId="0" borderId="8" xfId="1" applyFont="1" applyBorder="1" applyAlignment="1">
      <alignment horizontal="center" vertical="center" wrapText="1"/>
    </xf>
    <xf numFmtId="164" fontId="7" fillId="0" borderId="2" xfId="2" applyFont="1" applyBorder="1" applyAlignment="1">
      <alignment horizontal="center" vertical="center" wrapText="1"/>
    </xf>
    <xf numFmtId="164" fontId="7" fillId="0" borderId="3" xfId="2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 readingOrder="1"/>
    </xf>
    <xf numFmtId="0" fontId="1" fillId="0" borderId="11" xfId="1" applyFont="1" applyBorder="1" applyAlignment="1">
      <alignment horizontal="center" vertical="center" wrapText="1" readingOrder="1"/>
    </xf>
    <xf numFmtId="0" fontId="0" fillId="0" borderId="0" xfId="0" applyFill="1"/>
    <xf numFmtId="0" fontId="1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"/>
  <sheetViews>
    <sheetView topLeftCell="B1" workbookViewId="0">
      <selection activeCell="D22" sqref="D22"/>
    </sheetView>
  </sheetViews>
  <sheetFormatPr defaultRowHeight="15" x14ac:dyDescent="0.25"/>
  <cols>
    <col min="1" max="1" width="2.7109375" customWidth="1"/>
    <col min="2" max="2" width="7" customWidth="1"/>
    <col min="3" max="3" width="16.140625" customWidth="1"/>
    <col min="4" max="4" width="35.42578125" customWidth="1"/>
    <col min="5" max="5" width="13.42578125" customWidth="1"/>
    <col min="6" max="6" width="20.85546875" customWidth="1"/>
    <col min="7" max="7" width="14.42578125" customWidth="1"/>
    <col min="8" max="8" width="9.140625" hidden="1" customWidth="1"/>
    <col min="9" max="9" width="18.140625" customWidth="1"/>
    <col min="10" max="10" width="18.42578125" customWidth="1"/>
    <col min="11" max="11" width="9.140625" hidden="1" customWidth="1"/>
    <col min="12" max="12" width="19" customWidth="1"/>
    <col min="13" max="13" width="14" customWidth="1"/>
    <col min="14" max="15" width="9.140625" hidden="1" customWidth="1"/>
    <col min="16" max="16" width="3.140625" hidden="1" customWidth="1"/>
    <col min="17" max="17" width="20.5703125" customWidth="1"/>
    <col min="18" max="18" width="16.5703125" customWidth="1"/>
    <col min="20" max="20" width="13" customWidth="1"/>
  </cols>
  <sheetData>
    <row r="1" spans="2:23" ht="54" customHeight="1" x14ac:dyDescent="0.25">
      <c r="B1" s="47" t="s">
        <v>0</v>
      </c>
      <c r="C1" s="47" t="s">
        <v>1</v>
      </c>
      <c r="D1" s="47" t="s">
        <v>2</v>
      </c>
      <c r="E1" s="47" t="s">
        <v>3</v>
      </c>
      <c r="F1" s="50" t="s">
        <v>4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6" t="s">
        <v>24</v>
      </c>
      <c r="R1" s="57"/>
    </row>
    <row r="2" spans="2:23" ht="122.25" customHeight="1" x14ac:dyDescent="0.25">
      <c r="B2" s="48"/>
      <c r="C2" s="48"/>
      <c r="D2" s="48"/>
      <c r="E2" s="48"/>
      <c r="F2" s="52" t="s">
        <v>39</v>
      </c>
      <c r="G2" s="53"/>
      <c r="H2" s="54"/>
      <c r="I2" s="52" t="s">
        <v>40</v>
      </c>
      <c r="J2" s="53"/>
      <c r="K2" s="54"/>
      <c r="L2" s="52" t="s">
        <v>41</v>
      </c>
      <c r="M2" s="53"/>
      <c r="N2" s="54"/>
      <c r="O2" s="55" t="s">
        <v>5</v>
      </c>
      <c r="P2" s="55"/>
      <c r="Q2" s="58"/>
      <c r="R2" s="59"/>
    </row>
    <row r="3" spans="2:23" ht="116.25" customHeight="1" x14ac:dyDescent="0.25">
      <c r="B3" s="49"/>
      <c r="C3" s="49"/>
      <c r="D3" s="49"/>
      <c r="E3" s="49"/>
      <c r="F3" s="1" t="s">
        <v>6</v>
      </c>
      <c r="G3" s="17" t="s">
        <v>14</v>
      </c>
      <c r="H3" s="8"/>
      <c r="I3" s="1" t="s">
        <v>6</v>
      </c>
      <c r="J3" s="17" t="s">
        <v>14</v>
      </c>
      <c r="K3" s="8"/>
      <c r="L3" s="1" t="s">
        <v>6</v>
      </c>
      <c r="M3" s="17" t="s">
        <v>14</v>
      </c>
      <c r="N3" s="8"/>
      <c r="O3" s="4"/>
      <c r="P3" s="4"/>
      <c r="Q3" s="1" t="s">
        <v>6</v>
      </c>
      <c r="R3" s="19" t="s">
        <v>14</v>
      </c>
      <c r="W3" s="7"/>
    </row>
    <row r="4" spans="2:23" ht="24.75" customHeight="1" x14ac:dyDescent="0.25">
      <c r="B4" s="2">
        <v>1</v>
      </c>
      <c r="C4" s="2">
        <v>2</v>
      </c>
      <c r="D4" s="2">
        <v>3</v>
      </c>
      <c r="E4" s="2">
        <v>4</v>
      </c>
      <c r="F4" s="6">
        <v>5</v>
      </c>
      <c r="G4" s="61">
        <v>6</v>
      </c>
      <c r="H4" s="61"/>
      <c r="I4" s="6">
        <v>7</v>
      </c>
      <c r="J4" s="61">
        <v>8</v>
      </c>
      <c r="K4" s="61"/>
      <c r="L4" s="6">
        <v>9</v>
      </c>
      <c r="M4" s="61">
        <v>10</v>
      </c>
      <c r="N4" s="61"/>
      <c r="O4" s="61">
        <v>8</v>
      </c>
      <c r="P4" s="61"/>
      <c r="Q4" s="5">
        <v>11</v>
      </c>
      <c r="R4" s="5">
        <v>12</v>
      </c>
    </row>
    <row r="5" spans="2:23" ht="126" customHeight="1" x14ac:dyDescent="0.25">
      <c r="B5" s="3">
        <v>1</v>
      </c>
      <c r="C5" s="24" t="s">
        <v>25</v>
      </c>
      <c r="D5" s="24" t="s">
        <v>35</v>
      </c>
      <c r="E5" s="24" t="s">
        <v>37</v>
      </c>
      <c r="F5" s="24" t="s">
        <v>26</v>
      </c>
      <c r="G5" s="27">
        <v>5.2759999999999998</v>
      </c>
      <c r="H5" s="27">
        <v>5.2759999999999998</v>
      </c>
      <c r="I5" s="24" t="s">
        <v>27</v>
      </c>
      <c r="J5" s="27">
        <v>5.2759999999999998</v>
      </c>
      <c r="K5" s="24" t="s">
        <v>28</v>
      </c>
      <c r="L5" s="24" t="s">
        <v>28</v>
      </c>
      <c r="M5" s="27">
        <v>5.2718999999999996</v>
      </c>
      <c r="N5" s="24"/>
      <c r="O5" s="24"/>
      <c r="P5" s="24"/>
      <c r="Q5" s="24" t="s">
        <v>60</v>
      </c>
      <c r="R5" s="28">
        <v>3.3216000000000001</v>
      </c>
    </row>
    <row r="6" spans="2:23" ht="146.25" customHeight="1" x14ac:dyDescent="0.25">
      <c r="B6" s="3">
        <v>2</v>
      </c>
      <c r="C6" s="3" t="s">
        <v>29</v>
      </c>
      <c r="D6" s="29" t="s">
        <v>36</v>
      </c>
      <c r="E6" s="20" t="s">
        <v>30</v>
      </c>
      <c r="F6" s="20" t="s">
        <v>31</v>
      </c>
      <c r="G6" s="28">
        <v>0.18970000000000001</v>
      </c>
      <c r="H6" s="28">
        <v>0.18970000000000001</v>
      </c>
      <c r="I6" s="20" t="s">
        <v>32</v>
      </c>
      <c r="J6" s="28">
        <v>0.18809999999999999</v>
      </c>
      <c r="K6" s="20" t="s">
        <v>33</v>
      </c>
      <c r="L6" s="20" t="s">
        <v>33</v>
      </c>
      <c r="M6" s="28">
        <v>0.18970000000000001</v>
      </c>
      <c r="N6" s="24"/>
      <c r="O6" s="24"/>
      <c r="P6" s="24"/>
      <c r="Q6" s="30" t="s">
        <v>34</v>
      </c>
      <c r="R6" s="31">
        <v>0.23710000000000001</v>
      </c>
    </row>
    <row r="8" spans="2:23" x14ac:dyDescent="0.25">
      <c r="C8" s="60" t="s">
        <v>38</v>
      </c>
      <c r="D8" s="60"/>
      <c r="E8" s="60"/>
      <c r="F8" s="60"/>
      <c r="I8" s="10"/>
    </row>
  </sheetData>
  <mergeCells count="15">
    <mergeCell ref="Q1:R2"/>
    <mergeCell ref="C8:F8"/>
    <mergeCell ref="G4:H4"/>
    <mergeCell ref="J4:K4"/>
    <mergeCell ref="M4:N4"/>
    <mergeCell ref="O4:P4"/>
    <mergeCell ref="B1:B3"/>
    <mergeCell ref="C1:C3"/>
    <mergeCell ref="D1:D3"/>
    <mergeCell ref="E1:E3"/>
    <mergeCell ref="F1:P1"/>
    <mergeCell ref="F2:H2"/>
    <mergeCell ref="I2:K2"/>
    <mergeCell ref="L2:N2"/>
    <mergeCell ref="O2:P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workbookViewId="0">
      <selection activeCell="E6" sqref="E6"/>
    </sheetView>
  </sheetViews>
  <sheetFormatPr defaultRowHeight="15" x14ac:dyDescent="0.25"/>
  <cols>
    <col min="1" max="1" width="7" customWidth="1"/>
    <col min="2" max="2" width="22.7109375" customWidth="1"/>
    <col min="3" max="3" width="32.85546875" hidden="1" customWidth="1"/>
    <col min="4" max="4" width="12.28515625" hidden="1" customWidth="1"/>
    <col min="5" max="5" width="45.42578125" customWidth="1"/>
    <col min="6" max="6" width="20.85546875" customWidth="1"/>
    <col min="7" max="7" width="15.5703125" customWidth="1"/>
    <col min="8" max="8" width="12.85546875" bestFit="1" customWidth="1"/>
    <col min="9" max="9" width="27.140625" customWidth="1"/>
    <col min="10" max="10" width="26.5703125" customWidth="1"/>
    <col min="11" max="11" width="15" customWidth="1"/>
    <col min="12" max="12" width="13.85546875" customWidth="1"/>
    <col min="13" max="13" width="14.7109375" customWidth="1"/>
    <col min="15" max="15" width="24.42578125" customWidth="1"/>
    <col min="16" max="16" width="17.42578125" customWidth="1"/>
  </cols>
  <sheetData>
    <row r="1" spans="1:13" s="41" customFormat="1" ht="104.25" customHeight="1" x14ac:dyDescent="0.25">
      <c r="A1" s="62" t="s">
        <v>0</v>
      </c>
      <c r="B1" s="62" t="s">
        <v>1</v>
      </c>
      <c r="C1" s="62" t="s">
        <v>9</v>
      </c>
      <c r="D1" s="62" t="s">
        <v>3</v>
      </c>
      <c r="E1" s="62" t="s">
        <v>4</v>
      </c>
      <c r="F1" s="62"/>
      <c r="G1" s="62"/>
      <c r="H1" s="62"/>
      <c r="I1" s="62"/>
      <c r="J1" s="62"/>
      <c r="K1" s="62"/>
      <c r="L1" s="62"/>
      <c r="M1" s="68"/>
    </row>
    <row r="2" spans="1:13" s="41" customFormat="1" ht="15.75" customHeight="1" x14ac:dyDescent="0.25">
      <c r="A2" s="63"/>
      <c r="B2" s="63"/>
      <c r="C2" s="63"/>
      <c r="D2" s="65"/>
      <c r="E2" s="70" t="s">
        <v>10</v>
      </c>
      <c r="F2" s="67" t="s">
        <v>15</v>
      </c>
      <c r="G2" s="67" t="s">
        <v>16</v>
      </c>
      <c r="H2" s="71" t="s">
        <v>11</v>
      </c>
      <c r="I2" s="70" t="s">
        <v>10</v>
      </c>
      <c r="J2" s="67" t="s">
        <v>15</v>
      </c>
      <c r="K2" s="67" t="s">
        <v>16</v>
      </c>
      <c r="L2" s="71" t="s">
        <v>11</v>
      </c>
      <c r="M2" s="69" t="s">
        <v>62</v>
      </c>
    </row>
    <row r="3" spans="1:13" s="41" customFormat="1" ht="41.25" customHeight="1" x14ac:dyDescent="0.25">
      <c r="A3" s="64"/>
      <c r="B3" s="64"/>
      <c r="C3" s="64"/>
      <c r="D3" s="66"/>
      <c r="E3" s="70"/>
      <c r="F3" s="67"/>
      <c r="G3" s="67"/>
      <c r="H3" s="71"/>
      <c r="I3" s="70"/>
      <c r="J3" s="67"/>
      <c r="K3" s="67"/>
      <c r="L3" s="71"/>
      <c r="M3" s="69"/>
    </row>
    <row r="4" spans="1:13" s="41" customFormat="1" ht="15.75" x14ac:dyDescent="0.25">
      <c r="A4" s="35">
        <v>1</v>
      </c>
      <c r="B4" s="35">
        <v>2</v>
      </c>
      <c r="C4" s="35"/>
      <c r="D4" s="36"/>
      <c r="E4" s="42">
        <v>3</v>
      </c>
      <c r="F4" s="43">
        <v>4</v>
      </c>
      <c r="G4" s="43">
        <v>5</v>
      </c>
      <c r="H4" s="38">
        <v>6</v>
      </c>
      <c r="I4" s="42">
        <v>7</v>
      </c>
      <c r="J4" s="44">
        <v>8</v>
      </c>
      <c r="K4" s="44">
        <v>9</v>
      </c>
      <c r="L4" s="45">
        <v>10</v>
      </c>
      <c r="M4" s="46">
        <v>11</v>
      </c>
    </row>
    <row r="5" spans="1:13" ht="194.25" customHeight="1" x14ac:dyDescent="0.25">
      <c r="A5" s="3">
        <v>1</v>
      </c>
      <c r="B5" s="24" t="s">
        <v>25</v>
      </c>
      <c r="C5" s="24" t="s">
        <v>35</v>
      </c>
      <c r="D5" s="24" t="s">
        <v>37</v>
      </c>
      <c r="E5" s="13" t="s">
        <v>43</v>
      </c>
      <c r="F5" s="21" t="s">
        <v>42</v>
      </c>
      <c r="G5" s="22">
        <v>3.61</v>
      </c>
      <c r="H5" s="32">
        <v>10200</v>
      </c>
      <c r="I5" s="13" t="s">
        <v>44</v>
      </c>
      <c r="J5" s="13" t="s">
        <v>45</v>
      </c>
      <c r="K5" s="33">
        <v>3.6589999999999998</v>
      </c>
      <c r="L5" s="34">
        <v>25000</v>
      </c>
      <c r="M5" s="12">
        <v>3.6448</v>
      </c>
    </row>
    <row r="6" spans="1:13" ht="180" customHeight="1" x14ac:dyDescent="0.25">
      <c r="A6" s="3">
        <v>2</v>
      </c>
      <c r="B6" s="3" t="s">
        <v>29</v>
      </c>
      <c r="C6" s="24" t="s">
        <v>36</v>
      </c>
      <c r="D6" s="20" t="s">
        <v>30</v>
      </c>
      <c r="E6" s="13" t="s">
        <v>46</v>
      </c>
      <c r="F6" s="18"/>
      <c r="G6" s="22"/>
      <c r="H6" s="18"/>
      <c r="I6" s="13" t="s">
        <v>47</v>
      </c>
      <c r="J6" s="13" t="s">
        <v>48</v>
      </c>
      <c r="K6" s="33">
        <v>0.34489999999999998</v>
      </c>
      <c r="L6" s="34">
        <v>300000</v>
      </c>
      <c r="M6" s="22">
        <v>0.34489999999999998</v>
      </c>
    </row>
  </sheetData>
  <mergeCells count="14">
    <mergeCell ref="A1:A3"/>
    <mergeCell ref="B1:B3"/>
    <mergeCell ref="C1:C3"/>
    <mergeCell ref="D1:D3"/>
    <mergeCell ref="F2:F3"/>
    <mergeCell ref="E1:M1"/>
    <mergeCell ref="M2:M3"/>
    <mergeCell ref="K2:K3"/>
    <mergeCell ref="G2:G3"/>
    <mergeCell ref="I2:I3"/>
    <mergeCell ref="J2:J3"/>
    <mergeCell ref="H2:H3"/>
    <mergeCell ref="L2:L3"/>
    <mergeCell ref="E2:E3"/>
  </mergeCell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="90" zoomScaleNormal="90" workbookViewId="0">
      <selection activeCell="J3" sqref="J3"/>
    </sheetView>
  </sheetViews>
  <sheetFormatPr defaultRowHeight="15" x14ac:dyDescent="0.25"/>
  <cols>
    <col min="1" max="1" width="8.5703125" customWidth="1"/>
    <col min="2" max="2" width="87.7109375" customWidth="1"/>
    <col min="3" max="3" width="13.7109375" customWidth="1"/>
    <col min="4" max="4" width="10.140625" customWidth="1"/>
    <col min="5" max="5" width="12.42578125" customWidth="1"/>
    <col min="6" max="6" width="20.28515625" customWidth="1"/>
    <col min="7" max="8" width="12.85546875" customWidth="1"/>
    <col min="9" max="9" width="19.85546875" customWidth="1"/>
  </cols>
  <sheetData>
    <row r="1" spans="1:9" ht="15" customHeight="1" x14ac:dyDescent="0.25">
      <c r="A1" s="71" t="s">
        <v>0</v>
      </c>
      <c r="B1" s="71" t="s">
        <v>1</v>
      </c>
      <c r="C1" s="71" t="s">
        <v>3</v>
      </c>
      <c r="D1" s="71" t="s">
        <v>7</v>
      </c>
      <c r="E1" s="74" t="s">
        <v>63</v>
      </c>
      <c r="F1" s="74" t="s">
        <v>65</v>
      </c>
      <c r="G1" s="74" t="s">
        <v>17</v>
      </c>
      <c r="H1" s="74" t="s">
        <v>66</v>
      </c>
      <c r="I1" s="15"/>
    </row>
    <row r="2" spans="1:9" ht="102.75" customHeight="1" x14ac:dyDescent="0.25">
      <c r="A2" s="71"/>
      <c r="B2" s="71"/>
      <c r="C2" s="71"/>
      <c r="D2" s="71"/>
      <c r="E2" s="75"/>
      <c r="F2" s="75"/>
      <c r="G2" s="75"/>
      <c r="H2" s="75"/>
      <c r="I2" s="15"/>
    </row>
    <row r="3" spans="1:9" x14ac:dyDescent="0.25">
      <c r="A3" s="38">
        <v>1</v>
      </c>
      <c r="B3" s="38">
        <v>2</v>
      </c>
      <c r="C3" s="38">
        <v>3</v>
      </c>
      <c r="D3" s="38">
        <v>4</v>
      </c>
      <c r="E3" s="37">
        <v>5</v>
      </c>
      <c r="F3" s="37">
        <v>6</v>
      </c>
      <c r="G3" s="37">
        <v>7</v>
      </c>
      <c r="H3" s="37">
        <v>8</v>
      </c>
      <c r="I3" s="15"/>
    </row>
    <row r="4" spans="1:9" ht="45" x14ac:dyDescent="0.25">
      <c r="A4" s="3">
        <v>1</v>
      </c>
      <c r="B4" s="3" t="s">
        <v>49</v>
      </c>
      <c r="C4" s="24" t="s">
        <v>37</v>
      </c>
      <c r="D4" s="14">
        <v>8000</v>
      </c>
      <c r="E4" s="23">
        <v>3.3216000000000001</v>
      </c>
      <c r="F4" s="39" t="s">
        <v>64</v>
      </c>
      <c r="G4" s="23">
        <v>4.2018000000000004</v>
      </c>
      <c r="H4" s="25">
        <f>G4*D4</f>
        <v>33614.400000000001</v>
      </c>
      <c r="I4" s="26"/>
    </row>
    <row r="5" spans="1:9" ht="75" x14ac:dyDescent="0.25">
      <c r="A5" s="3">
        <v>2</v>
      </c>
      <c r="B5" s="3" t="s">
        <v>50</v>
      </c>
      <c r="C5" s="20" t="s">
        <v>30</v>
      </c>
      <c r="D5" s="14">
        <v>50000</v>
      </c>
      <c r="E5" s="23">
        <v>0.18809999999999999</v>
      </c>
      <c r="F5" s="40" t="s">
        <v>64</v>
      </c>
      <c r="G5" s="23">
        <v>0.2379</v>
      </c>
      <c r="H5" s="25">
        <f t="shared" ref="H5" si="0">G5*D5</f>
        <v>11895</v>
      </c>
      <c r="I5" s="26"/>
    </row>
    <row r="6" spans="1:9" ht="28.5" customHeight="1" x14ac:dyDescent="0.25">
      <c r="A6" s="72" t="s">
        <v>8</v>
      </c>
      <c r="B6" s="73"/>
      <c r="C6" s="73"/>
      <c r="D6" s="73"/>
      <c r="E6" s="73"/>
      <c r="F6" s="73"/>
      <c r="G6" s="73"/>
      <c r="H6" s="11">
        <f>SUM(H4:H5)</f>
        <v>45509.4</v>
      </c>
      <c r="I6" s="16"/>
    </row>
    <row r="7" spans="1:9" x14ac:dyDescent="0.25">
      <c r="H7" s="9"/>
    </row>
  </sheetData>
  <mergeCells count="9">
    <mergeCell ref="A6:G6"/>
    <mergeCell ref="H1:H2"/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L9"/>
  <sheetViews>
    <sheetView topLeftCell="C4" workbookViewId="0">
      <selection activeCell="K6" sqref="K6"/>
    </sheetView>
  </sheetViews>
  <sheetFormatPr defaultRowHeight="15" x14ac:dyDescent="0.25"/>
  <cols>
    <col min="1" max="2" width="9.140625" style="76"/>
    <col min="3" max="3" width="33.28515625" style="76" customWidth="1"/>
    <col min="4" max="4" width="13.5703125" style="76" customWidth="1"/>
    <col min="5" max="5" width="10.5703125" style="76" customWidth="1"/>
    <col min="6" max="6" width="22.7109375" style="76" customWidth="1"/>
    <col min="7" max="7" width="20" style="76" customWidth="1"/>
    <col min="8" max="8" width="24.85546875" style="76" bestFit="1" customWidth="1"/>
    <col min="9" max="9" width="26.7109375" style="76" customWidth="1"/>
    <col min="10" max="10" width="25.42578125" style="76" customWidth="1"/>
    <col min="11" max="11" width="34.42578125" style="76" customWidth="1"/>
    <col min="12" max="12" width="6" style="76" customWidth="1"/>
    <col min="13" max="16384" width="9.140625" style="76"/>
  </cols>
  <sheetData>
    <row r="4" spans="2:12" x14ac:dyDescent="0.25">
      <c r="C4" s="76" t="s">
        <v>12</v>
      </c>
    </row>
    <row r="6" spans="2:12" ht="159.75" customHeight="1" x14ac:dyDescent="0.25">
      <c r="B6" s="77" t="s">
        <v>0</v>
      </c>
      <c r="C6" s="77" t="s">
        <v>13</v>
      </c>
      <c r="D6" s="77" t="s">
        <v>3</v>
      </c>
      <c r="E6" s="77" t="s">
        <v>7</v>
      </c>
      <c r="F6" s="78" t="s">
        <v>18</v>
      </c>
      <c r="G6" s="78" t="s">
        <v>19</v>
      </c>
      <c r="H6" s="78" t="s">
        <v>20</v>
      </c>
      <c r="I6" s="78" t="s">
        <v>21</v>
      </c>
      <c r="J6" s="78" t="s">
        <v>22</v>
      </c>
      <c r="K6" s="78" t="s">
        <v>23</v>
      </c>
    </row>
    <row r="7" spans="2:12" ht="18.75" customHeight="1" x14ac:dyDescent="0.25"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9">
        <v>9</v>
      </c>
      <c r="K7" s="77">
        <v>10</v>
      </c>
      <c r="L7" s="80"/>
    </row>
    <row r="8" spans="2:12" ht="135" customHeight="1" x14ac:dyDescent="0.25">
      <c r="B8" s="77">
        <v>1</v>
      </c>
      <c r="C8" s="77" t="s">
        <v>49</v>
      </c>
      <c r="D8" s="78" t="s">
        <v>37</v>
      </c>
      <c r="E8" s="81">
        <v>8000</v>
      </c>
      <c r="F8" s="78" t="s">
        <v>53</v>
      </c>
      <c r="G8" s="78" t="s">
        <v>55</v>
      </c>
      <c r="H8" s="78" t="s">
        <v>57</v>
      </c>
      <c r="I8" s="78" t="s">
        <v>61</v>
      </c>
      <c r="J8" s="82" t="s">
        <v>51</v>
      </c>
      <c r="K8" s="78" t="s">
        <v>61</v>
      </c>
      <c r="L8" s="80"/>
    </row>
    <row r="9" spans="2:12" ht="195" x14ac:dyDescent="0.25">
      <c r="B9" s="77">
        <v>2</v>
      </c>
      <c r="C9" s="77" t="s">
        <v>50</v>
      </c>
      <c r="D9" s="77" t="s">
        <v>30</v>
      </c>
      <c r="E9" s="81">
        <v>50000</v>
      </c>
      <c r="F9" s="77" t="s">
        <v>54</v>
      </c>
      <c r="G9" s="77" t="s">
        <v>56</v>
      </c>
      <c r="H9" s="77" t="s">
        <v>58</v>
      </c>
      <c r="I9" s="83" t="s">
        <v>59</v>
      </c>
      <c r="J9" s="84" t="s">
        <v>52</v>
      </c>
      <c r="K9" s="77" t="s">
        <v>56</v>
      </c>
    </row>
  </sheetData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КП+реестр</vt:lpstr>
      <vt:lpstr>Средневзвешенная</vt:lpstr>
      <vt:lpstr>Итог</vt:lpstr>
      <vt:lpstr>Свод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2026-06-02T06:31:38Z</dcterms:modified>
</cp:coreProperties>
</file>