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Лист1!$A$2:$K$26</definedName>
  </definedNames>
  <calcPr calcId="125725"/>
</workbook>
</file>

<file path=xl/calcChain.xml><?xml version="1.0" encoding="utf-8"?>
<calcChain xmlns="http://schemas.openxmlformats.org/spreadsheetml/2006/main">
  <c r="H30" i="1"/>
  <c r="H31"/>
  <c r="G30"/>
  <c r="G31"/>
  <c r="F30"/>
  <c r="F31"/>
  <c r="F32" s="1"/>
  <c r="H29"/>
  <c r="H32" s="1"/>
  <c r="G29"/>
  <c r="G32" s="1"/>
  <c r="F29"/>
  <c r="I18"/>
  <c r="I19"/>
  <c r="I17"/>
  <c r="I20" l="1"/>
  <c r="J18"/>
  <c r="K18" s="1"/>
  <c r="J19"/>
  <c r="K19" s="1"/>
  <c r="J17" l="1"/>
  <c r="K17" s="1"/>
</calcChain>
</file>

<file path=xl/sharedStrings.xml><?xml version="1.0" encoding="utf-8"?>
<sst xmlns="http://schemas.openxmlformats.org/spreadsheetml/2006/main" count="41" uniqueCount="37">
  <si>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</si>
  <si>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</si>
  <si>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</si>
  <si>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</si>
  <si>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</si>
  <si>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</si>
  <si>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</si>
  <si>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</si>
  <si>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</si>
  <si>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</si>
  <si>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</si>
  <si>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</si>
  <si>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</si>
  <si>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</si>
  <si>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</si>
  <si>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</si>
  <si>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</si>
  <si>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</si>
  <si>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</si>
  <si>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</si>
  <si>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</si>
  <si>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</si>
  <si>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</si>
  <si>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</si>
  <si>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</si>
  <si>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</si>
  <si>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"_____"_____________2026 г.</t>
  </si>
  <si>
    <t xml:space="preserve">Масло для вакуумных насосов Becool BC-VPO 68 или эквивалпент
ОКПД2: 19.20.29.190  
</t>
  </si>
  <si>
    <t>Л</t>
  </si>
  <si>
    <t>1 поставщик Вх. 486 э от 27.07.2026</t>
  </si>
  <si>
    <t>2 поставщик Вх. 487 э от 27.07.2026</t>
  </si>
  <si>
    <t>3 поставщик Вх. 488э от 27.07.2026</t>
  </si>
  <si>
    <t>Исп.:</t>
  </si>
  <si>
    <t>М.В. Паушева</t>
  </si>
  <si>
    <r>
      <t>Исходя из вышеизложенного, цена предложенная Поставщиком № 2 является наименьшей. Целесообразно заключить Государственный контракт на сумму - 9492</t>
    </r>
    <r>
      <rPr>
        <b/>
        <sz val="10"/>
        <rFont val="Times New Roman"/>
        <family val="1"/>
        <charset val="204"/>
      </rPr>
      <t xml:space="preserve"> (Девять  тысяч четыреста девяносто два) рубля 20 копеек</t>
    </r>
    <r>
      <rPr>
        <sz val="10"/>
        <rFont val="Times New Roman"/>
        <family val="1"/>
        <charset val="204"/>
      </rPr>
      <t xml:space="preserve"> с Поставщиком № 2.          </t>
    </r>
  </si>
  <si>
    <t xml:space="preserve">Трансмиссионное масло ТМ-2-18, НИГРОЛ API  GL-2, ТЭп-15, SAE 90, минеральное или эквивалент
КТРУ:19.20.29.120-00000009 
Масло трансмиссионное
</t>
  </si>
  <si>
    <t xml:space="preserve">Полусинтетическое холодильное масло Bitzer B 5.2 или эквивалент
КТРУ: 19.20.29.150-00000017 
Масло компрессорное
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</si>
</sst>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/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2"/>
  <sheetViews>
    <sheetView tabSelected="1" topLeftCell="A14" workbookViewId="0">
      <selection sqref="A1:K27"/>
    </sheetView>
  </sheetViews>
  <sheetFormatPr defaultRowHeight="15"/>
  <cols>
    <col min="1" max="1" width="8.5703125" customWidth="1"/>
    <col min="2" max="2" width="38.855468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23.25" customHeight="1">
      <c r="A2" s="1" t="s">
        <v>25</v>
      </c>
      <c r="B2" s="1"/>
      <c r="C2" s="1"/>
      <c r="D2" s="1"/>
      <c r="E2" s="1"/>
      <c r="F2" s="1"/>
      <c r="G2" s="1"/>
      <c r="H2" s="1"/>
      <c r="I2" s="46"/>
      <c r="J2" s="47"/>
      <c r="K2" s="47"/>
    </row>
    <row r="3" spans="1:11" ht="41.25" customHeight="1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48" t="s">
        <v>0</v>
      </c>
      <c r="B4" s="48"/>
      <c r="C4" s="48"/>
      <c r="D4" s="48"/>
      <c r="E4" s="48"/>
      <c r="F4" s="48"/>
      <c r="G4" s="48"/>
      <c r="H4" s="48"/>
      <c r="I4" s="2"/>
      <c r="J4" s="3"/>
      <c r="K4" s="3"/>
    </row>
    <row r="5" spans="1:11" ht="15.75" thickBot="1">
      <c r="A5" s="49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9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45" t="s">
        <v>4</v>
      </c>
      <c r="B7" s="45"/>
      <c r="C7" s="45"/>
      <c r="D7" s="45"/>
      <c r="E7" s="45"/>
      <c r="F7" s="45"/>
      <c r="G7" s="45"/>
      <c r="H7" s="45"/>
      <c r="I7" s="2"/>
      <c r="J7" s="3"/>
      <c r="K7" s="3"/>
    </row>
    <row r="8" spans="1:11">
      <c r="A8" s="51" t="s">
        <v>5</v>
      </c>
      <c r="B8" s="51"/>
      <c r="C8" s="51"/>
      <c r="D8" s="51"/>
      <c r="E8" s="51"/>
      <c r="F8" s="51"/>
      <c r="G8" s="51"/>
      <c r="H8" s="51"/>
      <c r="I8" s="2"/>
      <c r="J8" s="3"/>
      <c r="K8" s="3"/>
    </row>
    <row r="9" spans="1:11">
      <c r="A9" s="51" t="s">
        <v>6</v>
      </c>
      <c r="B9" s="51"/>
      <c r="C9" s="51"/>
      <c r="D9" s="51"/>
      <c r="E9" s="51"/>
      <c r="F9" s="51"/>
      <c r="G9" s="51"/>
      <c r="H9" s="51"/>
      <c r="I9" s="2"/>
      <c r="J9" s="3"/>
      <c r="K9" s="3"/>
    </row>
    <row r="10" spans="1:11">
      <c r="A10" s="51" t="s">
        <v>7</v>
      </c>
      <c r="B10" s="51"/>
      <c r="C10" s="51"/>
      <c r="D10" s="51"/>
      <c r="E10" s="51"/>
      <c r="F10" s="51"/>
      <c r="G10" s="51"/>
      <c r="H10" s="51"/>
      <c r="I10" s="2"/>
      <c r="J10" s="3"/>
      <c r="K10" s="3"/>
    </row>
    <row r="11" spans="1:11">
      <c r="A11" s="51" t="s">
        <v>8</v>
      </c>
      <c r="B11" s="51"/>
      <c r="C11" s="51"/>
      <c r="D11" s="51"/>
      <c r="E11" s="51"/>
      <c r="F11" s="51"/>
      <c r="G11" s="51"/>
      <c r="H11" s="51"/>
      <c r="I11" s="2"/>
      <c r="J11" s="3"/>
      <c r="K11" s="3"/>
    </row>
    <row r="12" spans="1:11">
      <c r="A12" s="7"/>
      <c r="B12" s="52" t="s">
        <v>9</v>
      </c>
      <c r="C12" s="53"/>
      <c r="D12" s="53"/>
      <c r="E12" s="53"/>
      <c r="F12" s="53"/>
      <c r="G12" s="53"/>
      <c r="H12" s="53"/>
      <c r="I12" s="54"/>
      <c r="J12" s="8"/>
      <c r="K12" s="9"/>
    </row>
    <row r="13" spans="1:11">
      <c r="A13" s="55" t="s">
        <v>10</v>
      </c>
      <c r="B13" s="56"/>
      <c r="C13" s="56"/>
      <c r="D13" s="56"/>
      <c r="E13" s="56"/>
      <c r="F13" s="56"/>
      <c r="G13" s="56"/>
      <c r="H13" s="57"/>
      <c r="I13" s="58" t="s">
        <v>11</v>
      </c>
      <c r="J13" s="20" t="s">
        <v>12</v>
      </c>
      <c r="K13" s="20" t="s">
        <v>13</v>
      </c>
    </row>
    <row r="14" spans="1:11" ht="15" customHeight="1">
      <c r="A14" s="58" t="s">
        <v>14</v>
      </c>
      <c r="B14" s="61" t="s">
        <v>15</v>
      </c>
      <c r="C14" s="58" t="s">
        <v>16</v>
      </c>
      <c r="D14" s="58" t="s">
        <v>17</v>
      </c>
      <c r="E14" s="58" t="s">
        <v>22</v>
      </c>
      <c r="F14" s="41" t="s">
        <v>29</v>
      </c>
      <c r="G14" s="43" t="s">
        <v>30</v>
      </c>
      <c r="H14" s="43" t="s">
        <v>31</v>
      </c>
      <c r="I14" s="59"/>
      <c r="J14" s="21" t="s">
        <v>18</v>
      </c>
      <c r="K14" s="21" t="s">
        <v>19</v>
      </c>
    </row>
    <row r="15" spans="1:11" ht="28.5" customHeight="1">
      <c r="A15" s="60"/>
      <c r="B15" s="62"/>
      <c r="C15" s="60"/>
      <c r="D15" s="60"/>
      <c r="E15" s="60"/>
      <c r="F15" s="42"/>
      <c r="G15" s="44"/>
      <c r="H15" s="44"/>
      <c r="I15" s="60"/>
      <c r="J15" s="18"/>
      <c r="K15" s="19" t="s">
        <v>20</v>
      </c>
    </row>
    <row r="16" spans="1:11" ht="11.25" customHeight="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46.5" customHeight="1">
      <c r="A17" s="15">
        <v>1</v>
      </c>
      <c r="B17" s="37" t="s">
        <v>27</v>
      </c>
      <c r="C17" s="38" t="s">
        <v>28</v>
      </c>
      <c r="D17" s="34">
        <v>3</v>
      </c>
      <c r="E17" s="23">
        <v>919.5</v>
      </c>
      <c r="F17" s="24">
        <v>900</v>
      </c>
      <c r="G17" s="24">
        <v>868.5</v>
      </c>
      <c r="H17" s="24">
        <v>990</v>
      </c>
      <c r="I17" s="23">
        <f>D17*E17</f>
        <v>2758.5</v>
      </c>
      <c r="J17" s="25">
        <f t="shared" ref="J17:J19" si="0">STDEV(F17,G17,H17)</f>
        <v>63.053548670951109</v>
      </c>
      <c r="K17" s="26">
        <f t="shared" ref="K17:K19" si="1">J17/E17*100%</f>
        <v>6.8573734280534107E-2</v>
      </c>
      <c r="L17" s="17"/>
      <c r="M17" s="17"/>
      <c r="N17" s="17"/>
    </row>
    <row r="18" spans="1:21" ht="53.25" customHeight="1">
      <c r="A18" s="15">
        <v>2</v>
      </c>
      <c r="B18" s="36" t="s">
        <v>36</v>
      </c>
      <c r="C18" s="38" t="s">
        <v>28</v>
      </c>
      <c r="D18" s="34">
        <v>3</v>
      </c>
      <c r="E18" s="32">
        <v>1627.47</v>
      </c>
      <c r="F18" s="33">
        <v>1600</v>
      </c>
      <c r="G18" s="33">
        <v>1582.4</v>
      </c>
      <c r="H18" s="33">
        <v>1700</v>
      </c>
      <c r="I18" s="23">
        <f t="shared" ref="I18:I19" si="2">D18*E18</f>
        <v>4882.41</v>
      </c>
      <c r="J18" s="25">
        <f t="shared" si="0"/>
        <v>63.429120546744251</v>
      </c>
      <c r="K18" s="26">
        <f t="shared" si="1"/>
        <v>3.8974064373994144E-2</v>
      </c>
      <c r="L18" s="17"/>
      <c r="M18" s="17"/>
      <c r="N18" s="17"/>
    </row>
    <row r="19" spans="1:21" ht="65.25" customHeight="1">
      <c r="A19" s="15">
        <v>3</v>
      </c>
      <c r="B19" s="36" t="s">
        <v>35</v>
      </c>
      <c r="C19" s="38" t="s">
        <v>28</v>
      </c>
      <c r="D19" s="34">
        <v>5</v>
      </c>
      <c r="E19" s="32">
        <v>539.5</v>
      </c>
      <c r="F19" s="33">
        <v>600</v>
      </c>
      <c r="G19" s="33">
        <v>427.9</v>
      </c>
      <c r="H19" s="33">
        <v>590</v>
      </c>
      <c r="I19" s="23">
        <f t="shared" si="2"/>
        <v>2697.5</v>
      </c>
      <c r="J19" s="25">
        <f t="shared" si="0"/>
        <v>96.604710030101089</v>
      </c>
      <c r="K19" s="26">
        <f t="shared" si="1"/>
        <v>0.17906341062113271</v>
      </c>
      <c r="L19" s="17"/>
      <c r="M19" s="17"/>
      <c r="N19" s="17"/>
    </row>
    <row r="20" spans="1:21" ht="15" customHeight="1">
      <c r="A20" s="15"/>
      <c r="B20" s="16"/>
      <c r="C20" s="27" t="s">
        <v>11</v>
      </c>
      <c r="D20" s="28"/>
      <c r="E20" s="28"/>
      <c r="F20" s="29">
        <v>10500</v>
      </c>
      <c r="G20" s="29">
        <v>9492.2000000000007</v>
      </c>
      <c r="H20" s="29">
        <v>11020</v>
      </c>
      <c r="I20" s="35">
        <f>SUM(I17:I19)</f>
        <v>10338.41</v>
      </c>
      <c r="J20" s="30"/>
      <c r="K20" s="30"/>
    </row>
    <row r="21" spans="1:21" ht="24.75" customHeight="1">
      <c r="A21" s="39" t="s">
        <v>34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U21" s="22"/>
    </row>
    <row r="22" spans="1:21" ht="18" customHeight="1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U22" s="22"/>
    </row>
    <row r="23" spans="1:21" ht="7.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21" ht="12.75" customHeight="1">
      <c r="A24" s="40" t="s">
        <v>32</v>
      </c>
      <c r="B24" s="40"/>
      <c r="C24" s="31"/>
      <c r="D24" s="31"/>
      <c r="E24" s="31"/>
      <c r="F24" s="31"/>
      <c r="G24" s="31"/>
      <c r="H24" s="31"/>
      <c r="I24" s="31"/>
      <c r="J24" s="31"/>
      <c r="K24" s="31"/>
    </row>
    <row r="25" spans="1:21">
      <c r="A25" s="11" t="s">
        <v>21</v>
      </c>
      <c r="B25" s="11"/>
      <c r="J25" s="49" t="s">
        <v>33</v>
      </c>
      <c r="K25" s="49"/>
    </row>
    <row r="26" spans="1:21">
      <c r="A26" s="11" t="s">
        <v>26</v>
      </c>
      <c r="B26" s="11"/>
      <c r="J26" s="49"/>
      <c r="K26" s="49"/>
    </row>
    <row r="29" spans="1:21">
      <c r="A29" s="34">
        <v>3</v>
      </c>
      <c r="B29" s="23">
        <v>919.5</v>
      </c>
      <c r="C29" s="24">
        <v>900</v>
      </c>
      <c r="D29" s="24">
        <v>868.5</v>
      </c>
      <c r="E29" s="24">
        <v>990</v>
      </c>
      <c r="F29">
        <f>A29*C29</f>
        <v>2700</v>
      </c>
      <c r="G29">
        <f>A29*D29</f>
        <v>2605.5</v>
      </c>
      <c r="H29">
        <f>A29*E29</f>
        <v>2970</v>
      </c>
    </row>
    <row r="30" spans="1:21">
      <c r="A30" s="34">
        <v>3</v>
      </c>
      <c r="B30" s="32">
        <v>1627.47</v>
      </c>
      <c r="C30" s="33">
        <v>1600</v>
      </c>
      <c r="D30" s="33">
        <v>1582.4</v>
      </c>
      <c r="E30" s="33">
        <v>1700</v>
      </c>
      <c r="F30">
        <f t="shared" ref="F30:F31" si="3">A30*C30</f>
        <v>4800</v>
      </c>
      <c r="G30">
        <f t="shared" ref="G30:G31" si="4">A30*D30</f>
        <v>4747.2000000000007</v>
      </c>
      <c r="H30">
        <f t="shared" ref="H30:H31" si="5">A30*E30</f>
        <v>5100</v>
      </c>
    </row>
    <row r="31" spans="1:21">
      <c r="A31" s="34">
        <v>5</v>
      </c>
      <c r="B31" s="32">
        <v>539.5</v>
      </c>
      <c r="C31" s="33">
        <v>600</v>
      </c>
      <c r="D31" s="33">
        <v>427.9</v>
      </c>
      <c r="E31" s="33">
        <v>590</v>
      </c>
      <c r="F31">
        <f t="shared" si="3"/>
        <v>3000</v>
      </c>
      <c r="G31">
        <f t="shared" si="4"/>
        <v>2139.5</v>
      </c>
      <c r="H31">
        <f t="shared" si="5"/>
        <v>2950</v>
      </c>
    </row>
    <row r="32" spans="1:21">
      <c r="F32">
        <f>SUM(F29:F31)</f>
        <v>10500</v>
      </c>
      <c r="G32">
        <f>SUM(G29:G31)</f>
        <v>9492.2000000000007</v>
      </c>
      <c r="H32">
        <f>SUM(H29:H31)</f>
        <v>11020</v>
      </c>
    </row>
  </sheetData>
  <mergeCells count="24">
    <mergeCell ref="A24:B24"/>
    <mergeCell ref="J25:K25"/>
    <mergeCell ref="J26:K26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1:K23"/>
    <mergeCell ref="F14:F15"/>
    <mergeCell ref="G14:G15"/>
    <mergeCell ref="A7:H7"/>
    <mergeCell ref="I2:K2"/>
    <mergeCell ref="A4:H4"/>
    <mergeCell ref="A5:A6"/>
    <mergeCell ref="A3:K3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J15" sqref="A1:J15"/>
    </sheetView>
  </sheetViews>
  <sheetFormatPr defaultRowHeight="15"/>
  <cols>
    <col min="1" max="1" width="13.42578125" customWidth="1"/>
  </cols>
  <sheetData>
    <row r="1" spans="1:5">
      <c r="A1" s="34"/>
      <c r="B1" s="23"/>
      <c r="C1" s="24"/>
      <c r="D1" s="24"/>
      <c r="E1" s="24"/>
    </row>
    <row r="2" spans="1:5">
      <c r="A2" s="34"/>
      <c r="B2" s="32"/>
      <c r="C2" s="33"/>
      <c r="D2" s="33"/>
      <c r="E2" s="33"/>
    </row>
    <row r="3" spans="1:5">
      <c r="A3" s="34"/>
      <c r="B3" s="32"/>
      <c r="C3" s="33"/>
      <c r="D3" s="33"/>
      <c r="E3" s="33"/>
    </row>
    <row r="4" spans="1:5">
      <c r="A4" s="34"/>
      <c r="B4" s="32"/>
      <c r="C4" s="33"/>
      <c r="D4" s="33"/>
      <c r="E4" s="33"/>
    </row>
    <row r="5" spans="1:5">
      <c r="A5" s="34"/>
      <c r="B5" s="32"/>
      <c r="C5" s="33"/>
      <c r="D5" s="33"/>
      <c r="E5" s="33"/>
    </row>
    <row r="6" spans="1:5">
      <c r="A6" s="34"/>
      <c r="B6" s="32"/>
      <c r="C6" s="33"/>
      <c r="D6" s="33"/>
      <c r="E6" s="33"/>
    </row>
    <row r="7" spans="1:5">
      <c r="A7" s="34"/>
      <c r="B7" s="32"/>
      <c r="C7" s="33"/>
      <c r="D7" s="33"/>
      <c r="E7" s="33"/>
    </row>
    <row r="8" spans="1:5">
      <c r="A8" s="34"/>
      <c r="B8" s="32"/>
      <c r="C8" s="33"/>
      <c r="D8" s="33"/>
      <c r="E8" s="33"/>
    </row>
    <row r="9" spans="1:5">
      <c r="A9" s="34"/>
      <c r="B9" s="32"/>
      <c r="C9" s="33"/>
      <c r="D9" s="33"/>
      <c r="E9" s="33"/>
    </row>
    <row r="10" spans="1:5">
      <c r="A10" s="34"/>
      <c r="B10" s="32"/>
      <c r="C10" s="33"/>
      <c r="D10" s="33"/>
      <c r="E10" s="33"/>
    </row>
    <row r="11" spans="1:5">
      <c r="A11" s="34"/>
      <c r="B11" s="32"/>
      <c r="C11" s="33"/>
      <c r="D11" s="33"/>
      <c r="E11" s="33"/>
    </row>
    <row r="12" spans="1:5">
      <c r="A12" s="34"/>
      <c r="B12" s="32"/>
      <c r="C12" s="33"/>
      <c r="D12" s="33"/>
      <c r="E12" s="33"/>
    </row>
    <row r="13" spans="1:5">
      <c r="A13" s="34"/>
      <c r="B13" s="32"/>
      <c r="C13" s="33"/>
      <c r="D13" s="33"/>
      <c r="E13" s="33"/>
    </row>
    <row r="14" spans="1:5">
      <c r="A14" s="34"/>
      <c r="B14" s="32"/>
      <c r="C14" s="33"/>
      <c r="D14" s="33"/>
      <c r="E14" s="33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2026-07-30T12:07:15Z</dcterms:modified>
</cp:coreProperties>
</file>