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smts01\Desktop\-(44-ФЗ. ЕАТ Березка) Ввод в эксплуатацию МФУ\"/>
    </mc:Choice>
  </mc:AlternateContent>
  <bookViews>
    <workbookView xWindow="360" yWindow="15" windowWidth="20955" windowHeight="9720"/>
  </bookViews>
  <sheets>
    <sheet name="Расчет цены (2)" sheetId="1" r:id="rId1"/>
  </sheets>
  <calcPr calcId="162913"/>
</workbook>
</file>

<file path=xl/calcChain.xml><?xml version="1.0" encoding="utf-8"?>
<calcChain xmlns="http://schemas.openxmlformats.org/spreadsheetml/2006/main">
  <c r="H8" i="1" l="1"/>
  <c r="G8" i="1"/>
  <c r="F8" i="1"/>
  <c r="M7" i="1"/>
  <c r="M8" i="1" s="1"/>
  <c r="K7" i="1"/>
  <c r="J7" i="1"/>
  <c r="L7" i="1" l="1"/>
  <c r="N7" i="1"/>
  <c r="N8" i="1" s="1"/>
</calcChain>
</file>

<file path=xl/sharedStrings.xml><?xml version="1.0" encoding="utf-8"?>
<sst xmlns="http://schemas.openxmlformats.org/spreadsheetml/2006/main" count="27" uniqueCount="27">
  <si>
    <t>Приложение к извещению
об осуществлении закупки</t>
  </si>
  <si>
    <t>Обоснование начальной (максимальной) цены контракта</t>
  </si>
  <si>
    <r>
      <rPr>
        <b/>
        <sz val="12"/>
        <rFont val="Times New Roman"/>
      </rPr>
      <t>Используемый метод определения Н(М)ЦК:</t>
    </r>
    <r>
      <rPr>
        <sz val="12"/>
        <rFont val="Times New Roman"/>
      </rPr>
      <t xml:space="preserve"> </t>
    </r>
    <r>
      <rPr>
        <b/>
        <sz val="12"/>
        <rFont val="Times New Roman"/>
      </rPr>
      <t xml:space="preserve"> </t>
    </r>
    <r>
      <rPr>
        <sz val="12"/>
        <rFont val="Times New Roman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</si>
  <si>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</si>
  <si>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</si>
  <si>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</si>
  <si>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</si>
  <si>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</si>
  <si>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</si>
  <si>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</si>
  <si>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</si>
  <si>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</si>
  <si>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</si>
  <si>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</si>
  <si>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</si>
  <si>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</si>
  <si>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</si>
  <si>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</si>
  <si>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</si>
  <si>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>В соответствии с описанием объекта закупки</t>
  </si>
  <si>
    <t>Всего</t>
  </si>
  <si>
    <t>Начальная (максимальная) цена контракта установлена на основании минимального ценового предложения.</t>
  </si>
  <si>
    <t>Дата подготовки обоснования НМЦК:</t>
  </si>
  <si>
    <t>Предмет контракта: Услуги по вводу в эксплуатацию многофункционального устройства</t>
  </si>
  <si>
    <t xml:space="preserve">Услуги по вводу в эксплуатацию многофункционального устройства МФУ Konica Minolta Bizhub C257i </t>
  </si>
  <si>
    <t xml:space="preserve">Начальная (максимальная) цена контракта принята в сумме 24 030,00 (Двадцать четыре тысячи тридцать рублей) рублей 00 копеек. 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</si>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</sst>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sz val="11"/>
      <color rgb="FF171717"/>
      <name val="Times New Roman"/>
    </font>
    <font>
      <sz val="9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name val="Times New Roman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2" fontId="1" fillId="0" borderId="0" xfId="0" applyNumberFormat="1" applyFont="1"/>
    <xf numFmtId="0" fontId="4" fillId="0" borderId="0" xfId="0" applyFont="1"/>
    <xf numFmtId="0" fontId="2" fillId="0" borderId="0" xfId="0" applyFont="1"/>
    <xf numFmtId="14" fontId="9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2"/>
            </a:ext>
          </a:extLst>
        </a:blip>
        <a:stretch/>
      </xdr:blipFill>
      <xdr:spPr bwMode="auto">
        <a:xfrm>
          <a:off x="9620250" y="3362324"/>
          <a:ext cx="9334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4"/>
            </a:ext>
          </a:extLst>
        </a:blip>
        <a:stretch/>
      </xdr:blipFill>
      <xdr:spPr bwMode="auto">
        <a:xfrm>
          <a:off x="8591550" y="3333750"/>
          <a:ext cx="1000125" cy="438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topLeftCell="A4" workbookViewId="0">
      <selection activeCell="D7" sqref="D7"/>
    </sheetView>
  </sheetViews>
  <sheetFormatPr defaultColWidth="9.140625" defaultRowHeight="12.75" x14ac:dyDescent="0.2"/>
  <cols>
    <col min="1" max="1" width="3.140625" style="1" customWidth="1"/>
    <col min="2" max="2" width="54.140625" style="1" customWidth="1"/>
    <col min="3" max="3" width="17.42578125" style="1" customWidth="1"/>
    <col min="4" max="4" width="5.85546875" style="1" customWidth="1"/>
    <col min="5" max="5" width="5" style="1" customWidth="1"/>
    <col min="6" max="6" width="14.7109375" style="1" customWidth="1"/>
    <col min="7" max="7" width="17.5703125" style="1" customWidth="1"/>
    <col min="8" max="8" width="16" style="1" customWidth="1"/>
    <col min="9" max="9" width="9.42578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7" width="9.140625" style="1"/>
    <col min="18" max="18" width="12" style="1" customWidth="1"/>
    <col min="19" max="16384" width="9.140625" style="1"/>
  </cols>
  <sheetData>
    <row r="1" spans="1:14" ht="24.75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40.9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39" customHeight="1" x14ac:dyDescent="0.2">
      <c r="A3" s="31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2" customFormat="1" ht="52.5" customHeight="1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39" customHeight="1" x14ac:dyDescent="0.2">
      <c r="A5" s="33" t="s">
        <v>3</v>
      </c>
      <c r="B5" s="33" t="s">
        <v>4</v>
      </c>
      <c r="C5" s="34" t="s">
        <v>5</v>
      </c>
      <c r="D5" s="34" t="s">
        <v>6</v>
      </c>
      <c r="E5" s="34" t="s">
        <v>7</v>
      </c>
      <c r="F5" s="36" t="s">
        <v>8</v>
      </c>
      <c r="G5" s="37"/>
      <c r="H5" s="37"/>
      <c r="I5" s="38"/>
      <c r="J5" s="39" t="s">
        <v>9</v>
      </c>
      <c r="K5" s="39"/>
      <c r="L5" s="39"/>
      <c r="M5" s="40" t="s">
        <v>10</v>
      </c>
      <c r="N5" s="34" t="s">
        <v>11</v>
      </c>
    </row>
    <row r="6" spans="1:14" ht="135.75" customHeight="1" x14ac:dyDescent="0.2">
      <c r="A6" s="34"/>
      <c r="B6" s="34"/>
      <c r="C6" s="35"/>
      <c r="D6" s="35"/>
      <c r="E6" s="35"/>
      <c r="F6" s="4" t="s">
        <v>12</v>
      </c>
      <c r="G6" s="4" t="s">
        <v>13</v>
      </c>
      <c r="H6" s="4" t="s">
        <v>14</v>
      </c>
      <c r="I6" s="4" t="s">
        <v>15</v>
      </c>
      <c r="J6" s="3" t="s">
        <v>16</v>
      </c>
      <c r="K6" s="5" t="s">
        <v>17</v>
      </c>
      <c r="L6" s="5" t="s">
        <v>18</v>
      </c>
      <c r="M6" s="41"/>
      <c r="N6" s="35"/>
    </row>
    <row r="7" spans="1:14" ht="50.1" customHeight="1" x14ac:dyDescent="0.2">
      <c r="A7" s="6">
        <v>1</v>
      </c>
      <c r="B7" s="7" t="s">
        <v>24</v>
      </c>
      <c r="C7" s="8" t="s">
        <v>19</v>
      </c>
      <c r="D7" s="9" t="s">
        <v>26</v>
      </c>
      <c r="E7" s="10">
        <v>1</v>
      </c>
      <c r="F7" s="11">
        <v>24030</v>
      </c>
      <c r="G7" s="11">
        <v>28540</v>
      </c>
      <c r="H7" s="11">
        <v>30000</v>
      </c>
      <c r="I7" s="12"/>
      <c r="J7" s="12">
        <f>AVERAGE(F7:H7)</f>
        <v>27523.333333333332</v>
      </c>
      <c r="K7" s="13">
        <f>STDEV(F7:H7)</f>
        <v>3112.1428844661568</v>
      </c>
      <c r="L7" s="14">
        <f>K7/J7*100</f>
        <v>11.307289152717054</v>
      </c>
      <c r="M7" s="15">
        <f>F7</f>
        <v>24030</v>
      </c>
      <c r="N7" s="16">
        <f>E7*M7</f>
        <v>24030</v>
      </c>
    </row>
    <row r="8" spans="1:14" s="17" customFormat="1" ht="23.25" customHeight="1" x14ac:dyDescent="0.25">
      <c r="A8" s="24" t="s">
        <v>20</v>
      </c>
      <c r="B8" s="25"/>
      <c r="C8" s="24"/>
      <c r="D8" s="24"/>
      <c r="E8" s="18"/>
      <c r="F8" s="13">
        <f>SUM(F7:F7)</f>
        <v>24030</v>
      </c>
      <c r="G8" s="13">
        <f>SUM(G7:G7)</f>
        <v>28540</v>
      </c>
      <c r="H8" s="13">
        <f>SUM(H7:H7)</f>
        <v>30000</v>
      </c>
      <c r="I8" s="19"/>
      <c r="J8" s="19"/>
      <c r="K8" s="19"/>
      <c r="L8" s="19"/>
      <c r="M8" s="19">
        <f>SUM(M7:M7)</f>
        <v>24030</v>
      </c>
      <c r="N8" s="19">
        <f>SUM(N7:N7)</f>
        <v>24030</v>
      </c>
    </row>
    <row r="9" spans="1:14" x14ac:dyDescent="0.2">
      <c r="F9" s="20"/>
    </row>
    <row r="10" spans="1:14" ht="15.75" x14ac:dyDescent="0.25">
      <c r="B10" s="21" t="s">
        <v>21</v>
      </c>
      <c r="F10" s="22"/>
      <c r="G10" s="22"/>
    </row>
    <row r="11" spans="1:14" x14ac:dyDescent="0.2">
      <c r="H11" s="20"/>
    </row>
    <row r="12" spans="1:14" ht="15.75" x14ac:dyDescent="0.25">
      <c r="B12" s="21" t="s">
        <v>25</v>
      </c>
    </row>
    <row r="14" spans="1:14" ht="15" x14ac:dyDescent="0.25">
      <c r="B14" s="26" t="s">
        <v>22</v>
      </c>
      <c r="C14" s="26"/>
      <c r="D14" s="27">
        <v>46246</v>
      </c>
      <c r="E14" s="27"/>
      <c r="F14" s="27"/>
      <c r="G14" s="23"/>
    </row>
  </sheetData>
  <mergeCells count="16">
    <mergeCell ref="A8:D8"/>
    <mergeCell ref="B14:C14"/>
    <mergeCell ref="D14:F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conditionalFormatting sqref="L7">
    <cfRule type="cellIs" dxfId="0" priority="1" operator="greaterThan">
      <formula>33.33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Алексей Слотин</cp:lastModifiedBy>
  <cp:revision>4</cp:revision>
  <dcterms:created xsi:type="dcterms:W3CDTF">2014-01-15T18:15:09Z</dcterms:created>
  <dcterms:modified xsi:type="dcterms:W3CDTF">2026-08-12T07:12:16Z</dcterms:modified>
</cp:coreProperties>
</file>