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agibalova\БЕРЕЗКА_2026\_09_Сетки москитные\"/>
    </mc:Choice>
  </mc:AlternateContent>
  <bookViews>
    <workbookView xWindow="-120" yWindow="-120" windowWidth="29040" windowHeight="15840"/>
  </bookViews>
  <sheets>
    <sheet name="Расчет_МНЦК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3" i="3" l="1"/>
  <c r="D13" i="3"/>
  <c r="E13" i="3"/>
  <c r="J13" i="3"/>
  <c r="I11" i="3" l="1"/>
  <c r="K11" i="3" s="1"/>
  <c r="I12" i="3"/>
  <c r="K12" i="3" s="1"/>
  <c r="G11" i="3"/>
  <c r="F11" i="3" s="1"/>
  <c r="H11" i="3" s="1"/>
  <c r="G12" i="3"/>
  <c r="F12" i="3" s="1"/>
  <c r="H12" i="3" s="1"/>
  <c r="I10" i="3" l="1"/>
  <c r="K10" i="3" s="1"/>
  <c r="K13" i="3" s="1"/>
  <c r="G10" i="3" l="1"/>
  <c r="F10" i="3" s="1"/>
  <c r="H10" i="3" l="1"/>
</calcChain>
</file>

<file path=xl/sharedStrings.xml><?xml version="1.0" encoding="utf-8"?>
<sst xmlns="http://schemas.openxmlformats.org/spreadsheetml/2006/main" count="17" uniqueCount="17">
  <si>
    <t>Обоснование начальной максимальной цены договора, заключаемого с  поставщиком (подрядчиком, исполнителем) методом сопоставимых рыночных цен (анализа рынка)</t>
  </si>
  <si>
    <t>ВСЕГО:</t>
  </si>
  <si>
    <t>НМЦ всего объема</t>
  </si>
  <si>
    <t>Кол-во</t>
  </si>
  <si>
    <t>НМЦ ед-цы</t>
  </si>
  <si>
    <t>Коэфф. Вариации, %</t>
  </si>
  <si>
    <t>Ср.арифм.</t>
  </si>
  <si>
    <t>Среднее квадратич. отклон-е</t>
  </si>
  <si>
    <t>Предл-е № 3</t>
  </si>
  <si>
    <t>Предл-е № 2</t>
  </si>
  <si>
    <t>Предл-е №1</t>
  </si>
  <si>
    <t>Наименование</t>
  </si>
  <si>
    <t>№ п/п</t>
  </si>
  <si>
    <t>Результат анализа цен: На основании п. 3.7.4. раздела III Приказа Министерства экономического развития Российской Федерации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</si>
  <si>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Москитная сетка Стандарт на пластиковое окно 610*1120</t>
  </si>
  <si>
    <t>Москитная сетка Стандарт на пластиковое окно 540*1080</t>
  </si>
  <si>
    <t>Москитная сетка Стандарт на пластиковое окно 500*1580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</si>
</sst>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FEC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="85" zoomScaleNormal="85" workbookViewId="0">
      <selection activeCell="B12" sqref="B12"/>
    </sheetView>
  </sheetViews>
  <sheetFormatPr defaultRowHeight="15" x14ac:dyDescent="0.25"/>
  <cols>
    <col min="2" max="2" width="43.140625" style="4" customWidth="1"/>
    <col min="3" max="3" width="11.7109375" style="1" customWidth="1"/>
    <col min="4" max="4" width="13.5703125" style="1" customWidth="1"/>
    <col min="5" max="5" width="11.5703125" style="1" customWidth="1"/>
    <col min="6" max="6" width="12.5703125" style="6" customWidth="1"/>
    <col min="7" max="7" width="12.5703125" style="1" customWidth="1"/>
    <col min="8" max="8" width="13.140625" style="1" customWidth="1"/>
    <col min="9" max="9" width="14.140625" style="1" customWidth="1"/>
    <col min="10" max="10" width="13.85546875" style="1" customWidth="1"/>
    <col min="11" max="11" width="11.85546875" customWidth="1"/>
  </cols>
  <sheetData>
    <row r="1" spans="1:11" ht="24.75" customHeight="1" x14ac:dyDescent="0.25">
      <c r="B1" s="22" t="s">
        <v>0</v>
      </c>
      <c r="C1" s="22"/>
      <c r="D1" s="22"/>
      <c r="E1" s="22"/>
      <c r="F1" s="22"/>
      <c r="G1" s="22"/>
      <c r="H1" s="22"/>
      <c r="I1" s="22"/>
      <c r="J1" s="22"/>
    </row>
    <row r="2" spans="1:11" ht="15" customHeight="1" x14ac:dyDescent="0.25">
      <c r="B2" s="22"/>
      <c r="C2" s="22"/>
      <c r="D2" s="22"/>
      <c r="E2" s="22"/>
      <c r="F2" s="22"/>
      <c r="G2" s="22"/>
      <c r="H2" s="22"/>
      <c r="I2" s="22"/>
      <c r="J2" s="22"/>
    </row>
    <row r="3" spans="1:11" ht="21.6" customHeight="1" x14ac:dyDescent="0.25">
      <c r="B3" s="22"/>
      <c r="C3" s="22"/>
      <c r="D3" s="22"/>
      <c r="E3" s="22"/>
      <c r="F3" s="22"/>
      <c r="G3" s="22"/>
      <c r="H3" s="22"/>
      <c r="I3" s="22"/>
      <c r="J3" s="22"/>
    </row>
    <row r="4" spans="1:11" ht="14.45" hidden="1" customHeight="1" x14ac:dyDescent="0.25">
      <c r="B4" s="22"/>
      <c r="C4" s="22"/>
      <c r="D4" s="22"/>
      <c r="E4" s="22"/>
      <c r="F4" s="22"/>
      <c r="G4" s="22"/>
      <c r="H4" s="22"/>
      <c r="I4" s="22"/>
      <c r="J4" s="22"/>
    </row>
    <row r="5" spans="1:11" ht="14.45" hidden="1" customHeight="1" x14ac:dyDescent="0.25">
      <c r="B5" s="22"/>
      <c r="C5" s="22"/>
      <c r="D5" s="22"/>
      <c r="E5" s="22"/>
      <c r="F5" s="22"/>
      <c r="G5" s="22"/>
      <c r="H5" s="22"/>
      <c r="I5" s="22"/>
      <c r="J5" s="22"/>
    </row>
    <row r="6" spans="1:11" ht="14.45" hidden="1" customHeight="1" x14ac:dyDescent="0.25">
      <c r="B6" s="22"/>
      <c r="C6" s="22"/>
      <c r="D6" s="22"/>
      <c r="E6" s="22"/>
      <c r="F6" s="22"/>
      <c r="G6" s="22"/>
      <c r="H6" s="22"/>
      <c r="I6" s="22"/>
      <c r="J6" s="22"/>
    </row>
    <row r="7" spans="1:11" ht="14.45" hidden="1" customHeight="1" x14ac:dyDescent="0.25">
      <c r="B7" s="22"/>
      <c r="C7" s="22"/>
      <c r="D7" s="22"/>
      <c r="E7" s="22"/>
      <c r="F7" s="22"/>
      <c r="G7" s="22"/>
      <c r="H7" s="22"/>
      <c r="I7" s="22"/>
      <c r="J7" s="22"/>
    </row>
    <row r="8" spans="1:11" ht="24" customHeight="1" x14ac:dyDescent="0.25">
      <c r="B8" s="3"/>
      <c r="C8" s="2"/>
      <c r="D8" s="2"/>
      <c r="E8" s="2"/>
      <c r="F8" s="5"/>
      <c r="G8" s="2"/>
      <c r="H8" s="2"/>
      <c r="I8" s="2"/>
    </row>
    <row r="9" spans="1:11" ht="45.75" customHeight="1" x14ac:dyDescent="0.25">
      <c r="A9" s="8" t="s">
        <v>12</v>
      </c>
      <c r="B9" s="16" t="s">
        <v>11</v>
      </c>
      <c r="C9" s="16" t="s">
        <v>10</v>
      </c>
      <c r="D9" s="16" t="s">
        <v>9</v>
      </c>
      <c r="E9" s="16" t="s">
        <v>8</v>
      </c>
      <c r="F9" s="17" t="s">
        <v>7</v>
      </c>
      <c r="G9" s="8" t="s">
        <v>6</v>
      </c>
      <c r="H9" s="8" t="s">
        <v>5</v>
      </c>
      <c r="I9" s="15" t="s">
        <v>4</v>
      </c>
      <c r="J9" s="16" t="s">
        <v>3</v>
      </c>
      <c r="K9" s="15" t="s">
        <v>2</v>
      </c>
    </row>
    <row r="10" spans="1:11" ht="33.75" customHeight="1" x14ac:dyDescent="0.25">
      <c r="A10" s="14">
        <v>1</v>
      </c>
      <c r="B10" s="21" t="s">
        <v>14</v>
      </c>
      <c r="C10" s="18">
        <v>3000</v>
      </c>
      <c r="D10" s="18">
        <v>3150</v>
      </c>
      <c r="E10" s="18">
        <v>3300</v>
      </c>
      <c r="F10" s="13">
        <f>SQRT((POWER(C10-G10,2)+ POWER(D10-G10,2)+POWER(E10-G10,2))/2)</f>
        <v>150</v>
      </c>
      <c r="G10" s="12">
        <f>AVERAGE(C10:E10)</f>
        <v>3150</v>
      </c>
      <c r="H10" s="12">
        <f>F10/G10*100</f>
        <v>4.7619047619047619</v>
      </c>
      <c r="I10" s="12">
        <f>(C10+D10+E10)/3</f>
        <v>3150</v>
      </c>
      <c r="J10" s="19">
        <v>1</v>
      </c>
      <c r="K10" s="20">
        <f>I10*J10</f>
        <v>3150</v>
      </c>
    </row>
    <row r="11" spans="1:11" ht="31.5" x14ac:dyDescent="0.25">
      <c r="A11" s="14">
        <v>2</v>
      </c>
      <c r="B11" s="21" t="s">
        <v>15</v>
      </c>
      <c r="C11" s="18">
        <v>3000</v>
      </c>
      <c r="D11" s="18">
        <v>3150</v>
      </c>
      <c r="E11" s="18">
        <v>3300</v>
      </c>
      <c r="F11" s="13">
        <f t="shared" ref="F11:F12" si="0">SQRT((POWER(C11-G11,2)+ POWER(D11-G11,2)+POWER(E11-G11,2))/2)</f>
        <v>150</v>
      </c>
      <c r="G11" s="12">
        <f t="shared" ref="G11:G12" si="1">AVERAGE(C11:E11)</f>
        <v>3150</v>
      </c>
      <c r="H11" s="12">
        <f t="shared" ref="H11:H12" si="2">F11/G11*100</f>
        <v>4.7619047619047619</v>
      </c>
      <c r="I11" s="12">
        <f t="shared" ref="I11:I12" si="3">(C11+D11+E11)/3</f>
        <v>3150</v>
      </c>
      <c r="J11" s="19">
        <v>3</v>
      </c>
      <c r="K11" s="20">
        <f t="shared" ref="K11:K12" si="4">I11*J11</f>
        <v>9450</v>
      </c>
    </row>
    <row r="12" spans="1:11" ht="30" customHeight="1" x14ac:dyDescent="0.25">
      <c r="A12" s="14">
        <v>3</v>
      </c>
      <c r="B12" s="21" t="s">
        <v>16</v>
      </c>
      <c r="C12" s="18">
        <v>3000</v>
      </c>
      <c r="D12" s="18">
        <v>3150</v>
      </c>
      <c r="E12" s="18">
        <v>3300</v>
      </c>
      <c r="F12" s="13">
        <f t="shared" si="0"/>
        <v>150</v>
      </c>
      <c r="G12" s="12">
        <f t="shared" si="1"/>
        <v>3150</v>
      </c>
      <c r="H12" s="12">
        <f t="shared" si="2"/>
        <v>4.7619047619047619</v>
      </c>
      <c r="I12" s="12">
        <f t="shared" si="3"/>
        <v>3150</v>
      </c>
      <c r="J12" s="19">
        <v>2</v>
      </c>
      <c r="K12" s="20">
        <f t="shared" si="4"/>
        <v>6300</v>
      </c>
    </row>
    <row r="13" spans="1:11" ht="15.75" x14ac:dyDescent="0.25">
      <c r="A13" s="11"/>
      <c r="B13" s="10" t="s">
        <v>1</v>
      </c>
      <c r="C13" s="9">
        <f>SUM(C10:C12)</f>
        <v>9000</v>
      </c>
      <c r="D13" s="9">
        <f>SUM(D10:D12)</f>
        <v>9450</v>
      </c>
      <c r="E13" s="9">
        <f>SUM(E10:E12)</f>
        <v>9900</v>
      </c>
      <c r="F13" s="7"/>
      <c r="G13" s="7"/>
      <c r="H13" s="7"/>
      <c r="I13" s="7"/>
      <c r="J13" s="9">
        <f>SUM(J10:J12)</f>
        <v>6</v>
      </c>
      <c r="K13" s="9">
        <f>SUM(K10:K12)</f>
        <v>18900</v>
      </c>
    </row>
    <row r="14" spans="1:11" x14ac:dyDescent="0.25">
      <c r="B14" s="3"/>
      <c r="C14" s="2"/>
      <c r="D14" s="2"/>
      <c r="E14" s="2"/>
      <c r="F14" s="5"/>
      <c r="G14" s="2"/>
      <c r="H14" s="2"/>
      <c r="I14" s="2"/>
    </row>
    <row r="15" spans="1:11" x14ac:dyDescent="0.25">
      <c r="B15" s="23" t="s">
        <v>13</v>
      </c>
      <c r="C15" s="23"/>
      <c r="D15" s="23"/>
      <c r="E15" s="23"/>
      <c r="F15" s="23"/>
      <c r="G15" s="23"/>
      <c r="H15" s="23"/>
      <c r="I15" s="23"/>
      <c r="J15" s="23"/>
    </row>
  </sheetData>
  <mergeCells count="2">
    <mergeCell ref="B1:J7"/>
    <mergeCell ref="B15:J15"/>
  </mergeCells>
  <pageMargins left="0.39370078740157483" right="0.15748031496062992" top="0.35433070866141736" bottom="0.47244094488188981" header="0.31496062992125984" footer="0.31496062992125984"/>
  <pageSetup paperSize="9" scale="5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Расчет_МНЦК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Лидия</dc:creator>
  <cp:lastModifiedBy>Reception</cp:lastModifiedBy>
  <cp:lastPrinted>2026-05-25T04:42:35Z</cp:lastPrinted>
  <dcterms:created xsi:type="dcterms:W3CDTF">2023-01-25T02:47:32Z</dcterms:created>
  <dcterms:modified xsi:type="dcterms:W3CDTF">2026-08-27T04:14:28Z</dcterms:modified>
</cp:coreProperties>
</file>