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AD352D2-72C9-4524-8F38-24817B6863D9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 refMode="R1C1"/>
</workbook>
</file>

<file path=xl/calcChain.xml><?xml version="1.0" encoding="utf-8"?>
<calcChain xmlns="http://schemas.openxmlformats.org/spreadsheetml/2006/main">
  <c r="C10" i="2" l="1"/>
  <c r="D10" i="2"/>
  <c r="E10" i="2"/>
  <c r="F10" i="2"/>
  <c r="L11" i="2"/>
  <c r="M11" i="2" s="1"/>
  <c r="N11" i="2" s="1"/>
  <c r="N12" i="2" s="1"/>
  <c r="M13" i="2" s="1"/>
  <c r="J11" i="2"/>
  <c r="K11" i="2" s="1"/>
  <c r="G10" i="2"/>
  <c r="H10" i="2"/>
  <c r="I10" i="2"/>
  <c r="J10" i="2"/>
  <c r="K10" i="2"/>
  <c r="L10" i="2"/>
  <c r="M10" i="2"/>
  <c r="N10" i="2"/>
</calcChain>
</file>

<file path=xl/sharedStrings.xml><?xml version="1.0" encoding="utf-8"?>
<sst xmlns="http://schemas.openxmlformats.org/spreadsheetml/2006/main" count="40" uniqueCount="36">
  <si>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</si>
  <si>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</si>
  <si>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</si>
  <si>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</si>
  <si>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</si>
  <si>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</si>
  <si>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</si>
  <si>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</si>
  <si>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</si>
  <si>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</si>
  <si>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</si>
  <si>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</si>
  <si>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</si>
  <si>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</si>
  <si>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___________________</t>
  </si>
  <si>
    <t>Начальник отдела закупок товаров, работ, услуг</t>
  </si>
  <si>
    <t>Симонова М.В.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</si>
  <si>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</si>
  <si>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товаров, работ, услуг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</si>
  <si>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Метод сопоставимых рыночных цен</t>
  </si>
  <si>
    <t>Наименование товара (работ / услуг)</t>
  </si>
  <si>
    <t>Дополнительная информация:</t>
  </si>
  <si>
    <t>Цена, руб.</t>
  </si>
  <si>
    <t>Средневзвешенная цена за ед-цу, руб.</t>
  </si>
  <si>
    <t>минимальная цена, руб.</t>
  </si>
  <si>
    <t>(вх № 44-26-08-764/1)</t>
  </si>
  <si>
    <t>коммерческое предложение                         от 19.08.2026</t>
  </si>
  <si>
    <t>(вх № 44-26-08-764/2)</t>
  </si>
  <si>
    <t>(вх № 44-26-08-764/3)</t>
  </si>
  <si>
    <t>тонна</t>
  </si>
  <si>
    <t>Кислород медицинский жидкий</t>
  </si>
  <si>
    <t>20.11.11.150</t>
  </si>
  <si>
    <t>- Копия действующего регистрационного удостоверения (РУ) на субстанцию или Копия решения (подтверждения) о включении кислорода медицинского жидкого в государственный реестр лекарственных средств;
- Копия действующей лицензии, выданной участнику закупки, на осуществление фармацевтической деятельности с правом оптовой торговли лекарственными средствами для медицинского применения или в случае, если участник закупки является производителем закупаемых лекарственных средств, действующая лицензия на производство лекарственных средств [производство, хранение и реализация газов медицинских (кислород с указанием лекарственной формы)] или сведения о записи в реестре лицензий.
- Сертификат соответствия на кислород медицинский жидкий и/или паспорт качества серии от завода-изготовителя (предоставляются при поставке).</t>
  </si>
  <si>
    <t>поставка кислорода медицинского</t>
  </si>
  <si>
    <t>коммерческое предложение                         от 19.08.2027</t>
  </si>
  <si>
    <t>коммерческое предложение                         от 19.08.2028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</si>
</sst>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71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" xfId="1" applyFont="1" applyFill="1" applyBorder="1" applyAlignment="1">
      <alignment horizontal="center" wrapText="1"/>
    </xf>
    <xf numFmtId="49" fontId="11" fillId="2" borderId="1" xfId="1" applyNumberFormat="1" applyFont="1" applyFill="1" applyBorder="1" applyAlignment="1">
      <alignment horizontal="center" wrapText="1"/>
    </xf>
    <xf numFmtId="4" fontId="11" fillId="0" borderId="1" xfId="0" applyNumberFormat="1" applyFont="1" applyBorder="1" applyAlignment="1">
      <alignment horizontal="left" wrapText="1"/>
    </xf>
    <xf numFmtId="3" fontId="11" fillId="0" borderId="1" xfId="0" applyNumberFormat="1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13" fillId="0" borderId="1" xfId="1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/>
    </xf>
    <xf numFmtId="0" fontId="12" fillId="0" borderId="0" xfId="0" applyNumberFormat="1" applyFont="1" applyFill="1" applyBorder="1" applyAlignment="1"/>
    <xf numFmtId="0" fontId="11" fillId="0" borderId="0" xfId="0" applyFont="1" applyAlignment="1"/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10" xfId="3" xr:uid="{00000000-0005-0000-0000-000002000000}"/>
    <cellStyle name="Обычный 2 2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0"/>
  <sheetViews>
    <sheetView tabSelected="1" workbookViewId="0">
      <selection activeCell="N22" sqref="N22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18" customWidth="1"/>
    <col min="9" max="9" width="18.140625" style="19" customWidth="1"/>
    <col min="10" max="10" width="11.5703125" style="19" customWidth="1"/>
    <col min="11" max="11" width="12.85546875" style="19" customWidth="1"/>
    <col min="12" max="12" width="15.42578125" style="19" customWidth="1"/>
    <col min="13" max="13" width="12.5703125" style="19" customWidth="1"/>
    <col min="14" max="14" width="18.140625" style="18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6"/>
      <c r="P1" s="16"/>
    </row>
    <row r="2" spans="2:16" ht="51" customHeight="1" x14ac:dyDescent="0.25">
      <c r="B2" s="55" t="s">
        <v>18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16"/>
      <c r="P2" s="16"/>
    </row>
    <row r="3" spans="2:16" s="4" customFormat="1" ht="12.75" x14ac:dyDescent="0.25">
      <c r="B3" s="59" t="s">
        <v>1</v>
      </c>
      <c r="C3" s="59"/>
      <c r="D3" s="59"/>
      <c r="E3" s="60" t="s">
        <v>33</v>
      </c>
      <c r="F3" s="60"/>
      <c r="G3" s="60"/>
      <c r="H3" s="60"/>
      <c r="I3" s="60"/>
      <c r="J3" s="60"/>
      <c r="K3" s="60"/>
      <c r="L3" s="60"/>
      <c r="M3" s="60"/>
      <c r="N3" s="60"/>
      <c r="O3" s="17"/>
      <c r="P3" s="17"/>
    </row>
    <row r="4" spans="2:16" s="4" customFormat="1" ht="15.75" customHeight="1" x14ac:dyDescent="0.25">
      <c r="B4" s="59" t="s">
        <v>13</v>
      </c>
      <c r="C4" s="59"/>
      <c r="D4" s="59"/>
      <c r="E4" s="61" t="s">
        <v>19</v>
      </c>
      <c r="F4" s="61"/>
      <c r="G4" s="61"/>
      <c r="H4" s="61"/>
      <c r="I4" s="61"/>
      <c r="J4" s="61"/>
      <c r="K4" s="61"/>
      <c r="L4" s="61"/>
      <c r="M4" s="61"/>
      <c r="N4" s="61"/>
      <c r="O4" s="17"/>
      <c r="P4" s="17"/>
    </row>
    <row r="5" spans="2:16" s="4" customFormat="1" ht="12.75" x14ac:dyDescent="0.25">
      <c r="B5" s="59" t="s">
        <v>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17"/>
      <c r="P5" s="17"/>
    </row>
    <row r="6" spans="2:16" s="34" customFormat="1" ht="15" customHeight="1" x14ac:dyDescent="0.25">
      <c r="B6" s="62" t="s">
        <v>3</v>
      </c>
      <c r="C6" s="62" t="s">
        <v>9</v>
      </c>
      <c r="D6" s="65" t="s">
        <v>20</v>
      </c>
      <c r="E6" s="68" t="s">
        <v>0</v>
      </c>
      <c r="F6" s="68" t="s">
        <v>4</v>
      </c>
      <c r="G6" s="8" t="s">
        <v>6</v>
      </c>
      <c r="H6" s="8" t="s">
        <v>7</v>
      </c>
      <c r="I6" s="8" t="s">
        <v>8</v>
      </c>
      <c r="J6" s="56" t="s">
        <v>23</v>
      </c>
      <c r="K6" s="56" t="s">
        <v>11</v>
      </c>
      <c r="L6" s="56" t="s">
        <v>24</v>
      </c>
      <c r="M6" s="68" t="s">
        <v>5</v>
      </c>
      <c r="N6" s="68" t="s">
        <v>10</v>
      </c>
      <c r="O6" s="33"/>
      <c r="P6" s="33"/>
    </row>
    <row r="7" spans="2:16" s="36" customFormat="1" ht="45.75" customHeight="1" x14ac:dyDescent="0.25">
      <c r="B7" s="63"/>
      <c r="C7" s="63"/>
      <c r="D7" s="66"/>
      <c r="E7" s="69"/>
      <c r="F7" s="69"/>
      <c r="G7" s="31" t="s">
        <v>26</v>
      </c>
      <c r="H7" s="32" t="s">
        <v>34</v>
      </c>
      <c r="I7" s="32" t="s">
        <v>35</v>
      </c>
      <c r="J7" s="57"/>
      <c r="K7" s="57"/>
      <c r="L7" s="57"/>
      <c r="M7" s="69"/>
      <c r="N7" s="69"/>
      <c r="O7" s="35"/>
      <c r="P7" s="35"/>
    </row>
    <row r="8" spans="2:16" s="34" customFormat="1" x14ac:dyDescent="0.25">
      <c r="B8" s="63"/>
      <c r="C8" s="63"/>
      <c r="D8" s="66"/>
      <c r="E8" s="69"/>
      <c r="F8" s="69"/>
      <c r="G8" s="8" t="s">
        <v>25</v>
      </c>
      <c r="H8" s="8" t="s">
        <v>27</v>
      </c>
      <c r="I8" s="8" t="s">
        <v>28</v>
      </c>
      <c r="J8" s="57"/>
      <c r="K8" s="57"/>
      <c r="L8" s="57"/>
      <c r="M8" s="70"/>
      <c r="N8" s="70"/>
      <c r="O8" s="33"/>
      <c r="P8" s="33"/>
    </row>
    <row r="9" spans="2:16" s="36" customFormat="1" x14ac:dyDescent="0.25">
      <c r="B9" s="64"/>
      <c r="C9" s="64"/>
      <c r="D9" s="67"/>
      <c r="E9" s="70"/>
      <c r="F9" s="70"/>
      <c r="G9" s="29" t="s">
        <v>22</v>
      </c>
      <c r="H9" s="29" t="s">
        <v>22</v>
      </c>
      <c r="I9" s="29" t="s">
        <v>22</v>
      </c>
      <c r="J9" s="58"/>
      <c r="K9" s="58"/>
      <c r="L9" s="58"/>
      <c r="M9" s="29" t="s">
        <v>22</v>
      </c>
      <c r="N9" s="29" t="s">
        <v>22</v>
      </c>
      <c r="O9" s="35"/>
      <c r="P9" s="35"/>
    </row>
    <row r="10" spans="2:16" s="34" customFormat="1" x14ac:dyDescent="0.25">
      <c r="B10" s="2">
        <v>1</v>
      </c>
      <c r="C10" s="3">
        <f>B10+1</f>
        <v>2</v>
      </c>
      <c r="D10" s="3">
        <f t="shared" ref="D10:L10" si="0">C10+1</f>
        <v>3</v>
      </c>
      <c r="E10" s="3">
        <f t="shared" si="0"/>
        <v>4</v>
      </c>
      <c r="F10" s="3">
        <f t="shared" si="0"/>
        <v>5</v>
      </c>
      <c r="G10" s="3">
        <f t="shared" si="0"/>
        <v>6</v>
      </c>
      <c r="H10" s="3">
        <f t="shared" si="0"/>
        <v>7</v>
      </c>
      <c r="I10" s="3">
        <f t="shared" si="0"/>
        <v>8</v>
      </c>
      <c r="J10" s="3">
        <f t="shared" si="0"/>
        <v>9</v>
      </c>
      <c r="K10" s="3">
        <f t="shared" si="0"/>
        <v>10</v>
      </c>
      <c r="L10" s="3">
        <f t="shared" si="0"/>
        <v>11</v>
      </c>
      <c r="M10" s="3">
        <f t="shared" ref="M10" si="1">L10+1</f>
        <v>12</v>
      </c>
      <c r="N10" s="3">
        <f t="shared" ref="N10" si="2">M10+1</f>
        <v>13</v>
      </c>
    </row>
    <row r="11" spans="2:16" s="46" customFormat="1" ht="12.75" x14ac:dyDescent="0.2">
      <c r="B11" s="37">
        <v>1</v>
      </c>
      <c r="C11" s="38" t="s">
        <v>31</v>
      </c>
      <c r="D11" s="39" t="s">
        <v>30</v>
      </c>
      <c r="E11" s="40">
        <v>17</v>
      </c>
      <c r="F11" s="41" t="s">
        <v>29</v>
      </c>
      <c r="G11" s="41">
        <v>34980</v>
      </c>
      <c r="H11" s="41">
        <v>35000</v>
      </c>
      <c r="I11" s="41">
        <v>35750</v>
      </c>
      <c r="J11" s="42">
        <f t="shared" ref="J11" si="3">AVERAGE(G11:I11)</f>
        <v>35243.333333333336</v>
      </c>
      <c r="K11" s="42">
        <f t="shared" ref="K11" si="4">(_xlfn.STDEV.S(G11:I11)/J11)*100</f>
        <v>1.245342307299961</v>
      </c>
      <c r="L11" s="43">
        <f>MIN(G11:I11)</f>
        <v>34980</v>
      </c>
      <c r="M11" s="41">
        <f>L11</f>
        <v>34980</v>
      </c>
      <c r="N11" s="44">
        <f t="shared" ref="N11" si="5">M11*E11</f>
        <v>594660</v>
      </c>
      <c r="O11" s="45"/>
      <c r="P11" s="45"/>
    </row>
    <row r="12" spans="2:16" x14ac:dyDescent="0.25">
      <c r="B12" s="51"/>
      <c r="C12" s="52"/>
      <c r="D12" s="52"/>
      <c r="E12" s="52"/>
      <c r="F12" s="52"/>
      <c r="G12" s="52"/>
      <c r="H12" s="52"/>
      <c r="I12" s="52"/>
      <c r="J12" s="9"/>
      <c r="K12" s="9"/>
      <c r="L12" s="10"/>
      <c r="M12" s="9"/>
      <c r="N12" s="24">
        <f>SUM(N11:N11)</f>
        <v>594660</v>
      </c>
      <c r="O12" s="16"/>
      <c r="P12" s="16"/>
    </row>
    <row r="13" spans="2:16" ht="32.25" customHeight="1" x14ac:dyDescent="0.25">
      <c r="B13" s="53" t="s">
        <v>17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30">
        <f>N12</f>
        <v>594660</v>
      </c>
      <c r="N13" s="11" t="s">
        <v>12</v>
      </c>
      <c r="O13" s="16"/>
      <c r="P13" s="16"/>
    </row>
    <row r="14" spans="2:16" ht="18" customHeight="1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22"/>
      <c r="O14" s="16"/>
      <c r="P14" s="16"/>
    </row>
    <row r="15" spans="2:16" s="27" customFormat="1" ht="94.5" customHeight="1" x14ac:dyDescent="0.25">
      <c r="B15" s="47" t="s">
        <v>21</v>
      </c>
      <c r="C15" s="47"/>
      <c r="D15" s="48" t="s">
        <v>32</v>
      </c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28"/>
      <c r="P15" s="28"/>
    </row>
    <row r="16" spans="2:16" ht="18" customHeight="1" x14ac:dyDescent="0.25">
      <c r="B16" s="25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16"/>
      <c r="P16" s="16"/>
    </row>
    <row r="17" spans="2:16" ht="18" customHeight="1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  <c r="P17" s="16"/>
    </row>
    <row r="18" spans="2:16" ht="18" customHeight="1" x14ac:dyDescent="0.25">
      <c r="B18" s="49" t="s">
        <v>15</v>
      </c>
      <c r="C18" s="49"/>
      <c r="D18" s="49"/>
      <c r="E18" s="50" t="s">
        <v>14</v>
      </c>
      <c r="F18" s="50"/>
      <c r="G18" s="50"/>
      <c r="H18" s="13" t="s">
        <v>16</v>
      </c>
      <c r="I18" s="23"/>
      <c r="J18" s="23"/>
      <c r="K18" s="23"/>
      <c r="L18" s="23"/>
      <c r="M18" s="23"/>
      <c r="N18" s="5"/>
      <c r="O18" s="16"/>
      <c r="P18" s="16"/>
    </row>
    <row r="19" spans="2:16" ht="18" customHeight="1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  <c r="N19" s="22"/>
      <c r="O19" s="16"/>
      <c r="P19" s="16"/>
    </row>
    <row r="20" spans="2:16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  <c r="P20" s="16"/>
    </row>
    <row r="21" spans="2:16" x14ac:dyDescent="0.25">
      <c r="B21" s="14"/>
      <c r="C21" s="14"/>
      <c r="D21" s="14"/>
      <c r="I21" s="15"/>
      <c r="J21" s="15"/>
      <c r="K21" s="15"/>
      <c r="L21" s="15"/>
      <c r="M21" s="15"/>
      <c r="N21" s="6"/>
      <c r="O21" s="17"/>
      <c r="P21" s="17"/>
    </row>
    <row r="22" spans="2:16" x14ac:dyDescent="0.25">
      <c r="B22" s="14"/>
      <c r="C22" s="14"/>
      <c r="D22" s="14"/>
      <c r="I22" s="15"/>
      <c r="J22" s="15"/>
      <c r="K22" s="15"/>
      <c r="L22" s="15"/>
      <c r="M22" s="15"/>
      <c r="N22" s="6"/>
      <c r="O22" s="17"/>
      <c r="P22" s="17"/>
    </row>
    <row r="23" spans="2:16" x14ac:dyDescent="0.25">
      <c r="B23" s="14"/>
      <c r="C23" s="14"/>
      <c r="D23" s="14"/>
      <c r="I23" s="15"/>
      <c r="J23" s="15"/>
      <c r="K23" s="15"/>
      <c r="L23" s="15"/>
      <c r="M23" s="15"/>
      <c r="N23" s="6"/>
      <c r="O23" s="17"/>
      <c r="P23" s="17"/>
    </row>
    <row r="24" spans="2:16" x14ac:dyDescent="0.25">
      <c r="B24" s="14"/>
      <c r="C24" s="14"/>
      <c r="D24" s="14"/>
      <c r="N24" s="6"/>
      <c r="O24" s="17"/>
      <c r="P24" s="17"/>
    </row>
    <row r="25" spans="2:16" x14ac:dyDescent="0.25">
      <c r="B25" s="5"/>
      <c r="C25" s="5"/>
      <c r="D25" s="5"/>
      <c r="E25" s="5"/>
      <c r="F25" s="5"/>
      <c r="G25" s="6"/>
      <c r="H25" s="6"/>
      <c r="I25" s="7"/>
      <c r="J25" s="7"/>
      <c r="K25" s="7"/>
      <c r="L25" s="7"/>
      <c r="M25" s="7"/>
      <c r="N25" s="6"/>
      <c r="O25" s="17"/>
      <c r="P25" s="17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7"/>
      <c r="P26" s="17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7"/>
      <c r="P27" s="17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7"/>
      <c r="P28" s="17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7"/>
      <c r="P29" s="17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7"/>
      <c r="P30" s="17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7"/>
      <c r="P31" s="17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7"/>
      <c r="P32" s="17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7"/>
      <c r="P33" s="17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7"/>
      <c r="P34" s="17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7"/>
      <c r="P35" s="17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7"/>
      <c r="P36" s="17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7"/>
      <c r="P37" s="17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7"/>
      <c r="P38" s="17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7"/>
      <c r="P39" s="17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7"/>
      <c r="P40" s="17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7"/>
      <c r="P41" s="17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7"/>
      <c r="P42" s="17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7"/>
      <c r="P43" s="17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7"/>
      <c r="P44" s="17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7"/>
      <c r="P45" s="17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7"/>
      <c r="P46" s="17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7"/>
      <c r="P47" s="17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7"/>
      <c r="P48" s="17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7"/>
      <c r="P49" s="17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7"/>
      <c r="P50" s="17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7"/>
      <c r="P51" s="17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7"/>
      <c r="P52" s="17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7"/>
      <c r="P53" s="17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7"/>
      <c r="P54" s="17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7"/>
      <c r="P55" s="17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7"/>
      <c r="P56" s="17"/>
    </row>
    <row r="57" spans="2:16" x14ac:dyDescent="0.25">
      <c r="B57" s="5"/>
      <c r="C57" s="5"/>
      <c r="D57" s="5"/>
      <c r="E57" s="5"/>
      <c r="F57" s="5"/>
      <c r="G57" s="6"/>
      <c r="H57" s="6"/>
      <c r="I57" s="7"/>
      <c r="J57" s="7"/>
      <c r="K57" s="7"/>
      <c r="L57" s="7"/>
      <c r="M57" s="7"/>
      <c r="N57" s="6"/>
      <c r="O57" s="17"/>
      <c r="P57" s="17"/>
    </row>
    <row r="58" spans="2:16" x14ac:dyDescent="0.25">
      <c r="B58" s="5"/>
      <c r="C58" s="5"/>
      <c r="D58" s="5"/>
      <c r="E58" s="5"/>
      <c r="F58" s="5"/>
      <c r="G58" s="6"/>
      <c r="H58" s="6"/>
      <c r="I58" s="7"/>
      <c r="J58" s="7"/>
      <c r="K58" s="7"/>
      <c r="L58" s="7"/>
      <c r="M58" s="7"/>
      <c r="N58" s="6"/>
      <c r="O58" s="17"/>
      <c r="P58" s="17"/>
    </row>
    <row r="59" spans="2:16" x14ac:dyDescent="0.25">
      <c r="B59" s="5"/>
      <c r="C59" s="5"/>
      <c r="D59" s="5"/>
      <c r="E59" s="5"/>
      <c r="F59" s="5"/>
      <c r="G59" s="6"/>
      <c r="H59" s="6"/>
      <c r="I59" s="7"/>
      <c r="J59" s="7"/>
      <c r="K59" s="7"/>
      <c r="L59" s="7"/>
      <c r="M59" s="7"/>
      <c r="N59" s="6"/>
      <c r="O59" s="17"/>
      <c r="P59" s="17"/>
    </row>
    <row r="60" spans="2:16" x14ac:dyDescent="0.25">
      <c r="O60" s="17"/>
      <c r="P60" s="17"/>
    </row>
  </sheetData>
  <mergeCells count="22">
    <mergeCell ref="B2:N2"/>
    <mergeCell ref="J6:J9"/>
    <mergeCell ref="K6:K9"/>
    <mergeCell ref="L6:L9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N6:N8"/>
    <mergeCell ref="M6:M8"/>
    <mergeCell ref="C6:C9"/>
    <mergeCell ref="B15:C15"/>
    <mergeCell ref="D15:N15"/>
    <mergeCell ref="B18:D18"/>
    <mergeCell ref="E18:G18"/>
    <mergeCell ref="B12:I12"/>
    <mergeCell ref="B13:L13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2026-08-19T10:50:05Z</dcterms:modified>
</cp:coreProperties>
</file>