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23. ПАО_200909309126100299\"/>
    </mc:Choice>
  </mc:AlternateContent>
  <bookViews>
    <workbookView xWindow="0" yWindow="0" windowWidth="10755" windowHeight="11175"/>
  </bookViews>
  <sheets>
    <sheet name="НМЦК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O10" i="1"/>
  <c r="N10" i="1"/>
  <c r="R10" i="1" l="1"/>
  <c r="R11" i="1" l="1"/>
  <c r="L10" i="1"/>
  <c r="P10" i="1" s="1"/>
</calcChain>
</file>

<file path=xl/sharedStrings.xml><?xml version="1.0" encoding="utf-8"?>
<sst xmlns="http://schemas.openxmlformats.org/spreadsheetml/2006/main" count="34" uniqueCount="30">
  <si>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</si>
  <si>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</si>
  <si>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</si>
  <si>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</si>
  <si>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</si>
  <si>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</si>
  <si>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</si>
  <si>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</si>
  <si>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</si>
  <si>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</si>
  <si>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</si>
  <si>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</si>
  <si>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</si>
  <si>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</si>
  <si>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</si>
  <si>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</si>
  <si>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</si>
  <si>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</si>
  <si>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</si>
  <si>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</si>
  <si>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</si>
  <si>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</si>
  <si>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на поставку медицинских изделий для нужд ФГБУ «НМИЦ пульмонологии» ФМБА России</t>
  </si>
  <si>
    <t>Дата подготовки обоснования НМЦК: 18.08.2026</t>
  </si>
  <si>
    <t>21.20.23.110</t>
  </si>
  <si>
    <t>Упаковка</t>
  </si>
  <si>
    <t>Коммерческое предложение
№ 167
от 17.08.2026</t>
  </si>
  <si>
    <t>Коммерческое предложение
№ РМ 55-26
от 17.08.2026</t>
  </si>
  <si>
    <t>Коммерческое предложение
№ 50
от 18.08.2026</t>
  </si>
  <si>
    <t>Тканезамораживающая/заливочная среда ИВД (HistoSafe)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</si>
</sst>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4" fontId="3" fillId="0" borderId="7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zoomScale="85" zoomScaleNormal="85" workbookViewId="0">
      <selection activeCell="B10" sqref="B10"/>
    </sheetView>
  </sheetViews>
  <sheetFormatPr defaultRowHeight="15" x14ac:dyDescent="0.25"/>
  <cols>
    <col min="1" max="1" width="4.5703125" customWidth="1"/>
    <col min="2" max="2" width="39.1406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x14ac:dyDescent="0.25">
      <c r="A3" s="23" t="s">
        <v>22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20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17" t="s">
        <v>11</v>
      </c>
    </row>
    <row r="6" spans="1:19" ht="30" customHeight="1" x14ac:dyDescent="0.25">
      <c r="A6" s="17" t="s">
        <v>0</v>
      </c>
      <c r="B6" s="17" t="s">
        <v>1</v>
      </c>
      <c r="C6" s="17" t="s">
        <v>20</v>
      </c>
      <c r="D6" s="17" t="s">
        <v>2</v>
      </c>
      <c r="E6" s="17" t="s">
        <v>3</v>
      </c>
      <c r="F6" s="29" t="s">
        <v>6</v>
      </c>
      <c r="G6" s="30"/>
      <c r="H6" s="30"/>
      <c r="I6" s="30"/>
      <c r="J6" s="30"/>
      <c r="K6" s="31"/>
      <c r="L6" s="17" t="s">
        <v>16</v>
      </c>
      <c r="M6" s="17" t="s">
        <v>7</v>
      </c>
      <c r="N6" s="17" t="s">
        <v>17</v>
      </c>
      <c r="O6" s="26" t="s">
        <v>10</v>
      </c>
      <c r="P6" s="27"/>
      <c r="Q6" s="17" t="s">
        <v>18</v>
      </c>
      <c r="R6" s="17" t="s">
        <v>19</v>
      </c>
      <c r="S6" s="18"/>
    </row>
    <row r="7" spans="1:19" ht="45" customHeight="1" x14ac:dyDescent="0.25">
      <c r="A7" s="18"/>
      <c r="B7" s="18"/>
      <c r="C7" s="18"/>
      <c r="D7" s="18"/>
      <c r="E7" s="18"/>
      <c r="F7" s="28" t="s">
        <v>26</v>
      </c>
      <c r="G7" s="28"/>
      <c r="H7" s="28" t="s">
        <v>27</v>
      </c>
      <c r="I7" s="28"/>
      <c r="J7" s="28" t="s">
        <v>28</v>
      </c>
      <c r="K7" s="28"/>
      <c r="L7" s="18"/>
      <c r="M7" s="18"/>
      <c r="N7" s="18"/>
      <c r="O7" s="17" t="s">
        <v>8</v>
      </c>
      <c r="P7" s="17" t="s">
        <v>9</v>
      </c>
      <c r="Q7" s="18"/>
      <c r="R7" s="18"/>
      <c r="S7" s="18"/>
    </row>
    <row r="8" spans="1:19" ht="30" customHeight="1" x14ac:dyDescent="0.25">
      <c r="A8" s="19"/>
      <c r="B8" s="19"/>
      <c r="C8" s="19"/>
      <c r="D8" s="19"/>
      <c r="E8" s="19"/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  <c r="L8" s="19"/>
      <c r="M8" s="19"/>
      <c r="N8" s="19"/>
      <c r="O8" s="19"/>
      <c r="P8" s="19"/>
      <c r="Q8" s="19"/>
      <c r="R8" s="19"/>
      <c r="S8" s="19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25.5" x14ac:dyDescent="0.25">
      <c r="A10" s="1">
        <v>1</v>
      </c>
      <c r="B10" s="11" t="s">
        <v>29</v>
      </c>
      <c r="C10" s="11" t="s">
        <v>24</v>
      </c>
      <c r="D10" s="11" t="s">
        <v>25</v>
      </c>
      <c r="E10" s="11">
        <v>2</v>
      </c>
      <c r="F10" s="7">
        <v>6250</v>
      </c>
      <c r="G10" s="7">
        <v>0</v>
      </c>
      <c r="H10" s="7">
        <v>6160</v>
      </c>
      <c r="I10" s="7">
        <v>0</v>
      </c>
      <c r="J10" s="7">
        <v>6310</v>
      </c>
      <c r="K10" s="7">
        <v>0</v>
      </c>
      <c r="L10" s="3">
        <f t="shared" ref="L10" si="0">AVERAGE(F10,H10,J10)</f>
        <v>6240</v>
      </c>
      <c r="M10" s="10">
        <v>0</v>
      </c>
      <c r="N10" s="3">
        <f>AVERAGE(F10,H10,J10)+AVERAGE(G10,I10,K10)</f>
        <v>6240</v>
      </c>
      <c r="O10" s="3">
        <f>STDEV(F10,H10,J10)</f>
        <v>75.5</v>
      </c>
      <c r="P10" s="3">
        <f>O10/L10*100</f>
        <v>1.21</v>
      </c>
      <c r="Q10" s="3">
        <f>MIN(F10+G10,H10+I10,J10+K10)</f>
        <v>6160</v>
      </c>
      <c r="R10" s="3">
        <f t="shared" ref="R10" si="1">Q10*E10</f>
        <v>12320</v>
      </c>
      <c r="S10" s="9" t="s">
        <v>12</v>
      </c>
    </row>
    <row r="11" spans="1:19" x14ac:dyDescent="0.25">
      <c r="A11" s="14" t="s">
        <v>13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  <c r="R11" s="13">
        <f>SUM(R10:R10)</f>
        <v>12320</v>
      </c>
      <c r="S11" s="4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12" t="s">
        <v>23</v>
      </c>
      <c r="B13" s="12"/>
      <c r="C13" s="8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 t="s">
        <v>21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22"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1:Q11"/>
    <mergeCell ref="Q6:Q8"/>
    <mergeCell ref="R6:R8"/>
    <mergeCell ref="S5:S8"/>
    <mergeCell ref="A5:R5"/>
    <mergeCell ref="E6:E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2026-08-18T12:10:00Z</dcterms:modified>
</cp:coreProperties>
</file>