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<sst xmlns="http://schemas.openxmlformats.org/spreadsheetml/2006/main" count="26" uniqueCount="25">
  <si>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</si>
  <si>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монитора компьютерного для нужд МБОУ СОШ с. Восточное им. Героя РФ Аксенова А.А. Хабаровского муниципального района Хабаровского края</t>
    </r>
  </si>
  <si>
    <t>Заказчик: МБОУ СОШ с. Восточное им. Героя РФ Аксенова А.А. Хабаровского муниципального района Хабаровского края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</si>
  <si>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</si>
  <si>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</si>
  <si>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</si>
  <si>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</si>
  <si>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</si>
  <si>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</si>
  <si>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№ 74 от 29.07.2026, руб.</t>
  </si>
  <si>
    <t>Цена единицы товара, указанная в источнике № 2.
Реквизиты источника: № 37 от 129.07.2026, руб.</t>
  </si>
  <si>
    <t>Цена единицы товара, указанная в источнике № 3.
Реквизиты источника: № 12 от 29.07.2026,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</si>
  <si>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</si>
  <si>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</si>
  <si>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</si>
  <si>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</si>
  <si>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Монитор ARDOR GAMING HORIZON AQ32H3</t>
  </si>
  <si>
    <t>В соответствии с ТЧ</t>
  </si>
  <si>
    <t>шт</t>
  </si>
  <si>
    <t>ИТОГО:</t>
  </si>
  <si>
    <t xml:space="preserve"> </t>
  </si>
  <si>
    <t xml:space="preserve">Дата подготовки обоснования стартовой (максимальной) цены: 07.08.2026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</si>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</sst>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4" borderId="1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center" wrapText="1" shrinkToFit="1"/>
    </xf>
    <xf numFmtId="180" fontId="9" fillId="4" borderId="1" xfId="0" applyNumberFormat="1" applyFont="1" applyFill="1" applyBorder="1" applyAlignment="1">
      <alignment horizontal="center" vertical="center" wrapText="1" shrinkToFit="1"/>
    </xf>
    <xf numFmtId="4" fontId="11" fillId="4" borderId="1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10" fontId="11" fillId="4" borderId="1" xfId="3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8" fillId="2" borderId="0" xfId="0" applyFont="1" applyFill="1" applyAlignment="1"/>
    <xf numFmtId="0" fontId="13" fillId="4" borderId="2" xfId="0" applyFont="1" applyFill="1" applyBorder="1" applyAlignment="1">
      <alignment horizontal="right" vertical="center" wrapText="1" shrinkToFit="1"/>
    </xf>
    <xf numFmtId="0" fontId="13" fillId="4" borderId="3" xfId="0" applyFont="1" applyFill="1" applyBorder="1" applyAlignment="1">
      <alignment horizontal="right" vertical="center" wrapText="1" shrinkToFit="1"/>
    </xf>
    <xf numFmtId="0" fontId="13" fillId="4" borderId="4" xfId="0" applyFont="1" applyFill="1" applyBorder="1" applyAlignment="1">
      <alignment horizontal="right" vertical="center" wrapText="1" shrinkToFit="1"/>
    </xf>
    <xf numFmtId="4" fontId="14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zoomScale="70" zoomScaleNormal="70" workbookViewId="0">
      <selection activeCell="E10" sqref="E10"/>
    </sheetView>
  </sheetViews>
  <sheetFormatPr defaultColWidth="9" defaultRowHeight="13.8"/>
  <cols>
    <col min="1" max="1" width="4.57407407407407" style="4" customWidth="1"/>
    <col min="2" max="2" width="43.3240740740741" style="4" customWidth="1"/>
    <col min="3" max="3" width="30.287037037037" style="4" customWidth="1"/>
    <col min="4" max="4" width="9.42592592592593" style="4" customWidth="1"/>
    <col min="5" max="5" width="13" style="4" customWidth="1"/>
    <col min="6" max="6" width="22.0555555555556" style="4" customWidth="1"/>
    <col min="7" max="7" width="21.5740740740741" style="4" customWidth="1"/>
    <col min="8" max="8" width="22.0648148148148" style="4" customWidth="1"/>
    <col min="9" max="9" width="20.3055555555556" style="4" customWidth="1"/>
    <col min="10" max="10" width="18.0925925925926" style="4" customWidth="1"/>
    <col min="11" max="11" width="18.5740740740741" style="4" customWidth="1"/>
    <col min="12" max="12" width="21.5740740740741" style="3" customWidth="1"/>
    <col min="13" max="13" width="22.5740740740741" style="4" customWidth="1"/>
    <col min="14" max="14" width="14.8518518518519" style="4" customWidth="1"/>
    <col min="15" max="15" width="14.287037037037" style="4" customWidth="1"/>
    <col min="16" max="16" width="27.287037037037" style="4" customWidth="1"/>
    <col min="17" max="16384" width="9.13888888888889" style="4"/>
  </cols>
  <sheetData>
    <row r="1" ht="16.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8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7"/>
    </row>
    <row r="3" ht="33" customHeight="1" spans="1:16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ht="26" customHeight="1" spans="1:16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2"/>
      <c r="P4" s="12"/>
    </row>
    <row r="5" ht="18" spans="1:16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"/>
      <c r="P5" s="7"/>
    </row>
    <row r="6" ht="18" spans="1:16">
      <c r="A6" s="7"/>
      <c r="B6" s="12"/>
      <c r="C6" s="13"/>
      <c r="D6" s="13"/>
      <c r="E6" s="13"/>
      <c r="F6" s="7"/>
      <c r="G6" s="7"/>
      <c r="H6" s="7"/>
      <c r="I6" s="7"/>
      <c r="J6" s="14"/>
      <c r="K6" s="14"/>
      <c r="L6" s="15"/>
      <c r="M6" s="14"/>
      <c r="N6" s="14"/>
      <c r="O6" s="14"/>
      <c r="P6" s="14"/>
    </row>
    <row r="7" s="1" customFormat="1" ht="135" customHeight="1" spans="1:16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7"/>
      <c r="N7" s="17"/>
      <c r="O7" s="17"/>
      <c r="P7" s="17"/>
    </row>
    <row r="8" s="2" customFormat="1" ht="33" customHeight="1" spans="1:16">
      <c r="A8" s="18">
        <v>1</v>
      </c>
      <c r="B8" s="19" t="s">
        <v>16</v>
      </c>
      <c r="C8" s="20" t="s">
        <v>17</v>
      </c>
      <c r="D8" s="20" t="s">
        <v>18</v>
      </c>
      <c r="E8" s="18">
        <v>1</v>
      </c>
      <c r="F8" s="21">
        <v>20850</v>
      </c>
      <c r="G8" s="21">
        <v>20600</v>
      </c>
      <c r="H8" s="21">
        <v>20700</v>
      </c>
      <c r="I8" s="22">
        <f>ROUNDDOWN(AVERAGE(F8:H8),2)</f>
        <v>20716.66</v>
      </c>
      <c r="J8" s="23">
        <f>STDEV(F8:H8)</f>
        <v>125.83</v>
      </c>
      <c r="K8" s="24">
        <f>J8/I8</f>
        <v>0.0061</v>
      </c>
      <c r="L8" s="22">
        <f>I8*E8</f>
        <v>20716.66</v>
      </c>
      <c r="M8" s="25"/>
      <c r="N8" s="26"/>
      <c r="O8" s="26"/>
      <c r="P8" s="26"/>
    </row>
    <row r="9" s="3" customFormat="1" ht="30" customHeight="1" spans="1:16">
      <c r="A9" s="27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30">
        <f>SUM(L8:L8)</f>
        <v>20716.66</v>
      </c>
      <c r="M9" s="8"/>
      <c r="N9" s="8"/>
      <c r="O9" s="8"/>
      <c r="P9" s="8"/>
    </row>
    <row r="10" s="3" customFormat="1" ht="20" customHeight="1" spans="1:16">
      <c r="A10" s="31"/>
      <c r="B10" s="7"/>
      <c r="C10" s="7"/>
      <c r="D10" s="7"/>
      <c r="E10" s="7" t="s">
        <v>20</v>
      </c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</row>
    <row r="11" s="3" customFormat="1" ht="20" customHeight="1" spans="1:16">
      <c r="A11" s="31"/>
      <c r="B11" s="7"/>
      <c r="C11" s="7"/>
      <c r="D11" s="7"/>
      <c r="E11" s="7" t="s">
        <v>20</v>
      </c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</row>
    <row r="12" s="3" customFormat="1" ht="20" customHeight="1" spans="1:16">
      <c r="A12" s="31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</row>
    <row r="13" s="3" customFormat="1" ht="22" customHeight="1" spans="1:16">
      <c r="A13" s="31" t="s">
        <v>21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</row>
    <row r="14" s="3" customFormat="1" ht="53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</row>
    <row r="15" s="3" customFormat="1" ht="21" customHeight="1" spans="1:16">
      <c r="A15" s="7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</row>
    <row r="16" ht="18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7"/>
      <c r="N16" s="7"/>
      <c r="O16" s="7"/>
      <c r="P16" s="7"/>
    </row>
    <row r="17" ht="18" spans="1:16">
      <c r="A17" s="7" t="s">
        <v>23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  <c r="O17" s="7"/>
      <c r="P17" s="7"/>
    </row>
    <row r="18" ht="18" spans="1:16">
      <c r="A18" s="7" t="s">
        <v>24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  <c r="O18" s="7"/>
      <c r="P18" s="7"/>
    </row>
    <row r="19" ht="18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7"/>
      <c r="N19" s="7"/>
      <c r="O19" s="7"/>
      <c r="P19" s="7"/>
    </row>
    <row r="20" ht="18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7"/>
      <c r="N20" s="7"/>
      <c r="O20" s="7"/>
      <c r="P20" s="7"/>
    </row>
    <row r="21" ht="18" spans="1:16">
      <c r="M21" s="7"/>
      <c r="N21" s="7"/>
      <c r="O21" s="7"/>
      <c r="P21" s="7"/>
    </row>
  </sheetData>
  <mergeCells count="4">
    <mergeCell ref="A1:P1"/>
    <mergeCell ref="A3:P3"/>
    <mergeCell ref="A4:L4"/>
    <mergeCell ref="A9:K9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2026-08-07T04:51:50Z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32B348AAC8EA4C86A4FE4D9E8D5B824A_13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