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Darya\Desktop\Березка 44-ФЗ\Май\суб Пикфлоуметр\"/>
    </mc:Choice>
  </mc:AlternateContent>
  <xr:revisionPtr revIDLastSave="0" documentId="8_{EBBFAF3C-0F73-4ED5-A50B-180AA0010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iterate="1"/>
</workbook>
</file>

<file path=xl/calcChain.xml><?xml version="1.0" encoding="utf-8"?>
<calcChain xmlns="http://schemas.openxmlformats.org/spreadsheetml/2006/main">
  <c r="M10" i="1" l="1"/>
  <c r="J10" i="1" l="1"/>
  <c r="H10" i="1"/>
  <c r="K10" i="1" l="1"/>
  <c r="L10" i="1" s="1"/>
  <c r="N10" i="1" l="1"/>
  <c r="O10" i="1" s="1"/>
  <c r="L11" i="1"/>
  <c r="F10" i="1"/>
  <c r="E12" i="1" l="1"/>
</calcChain>
</file>

<file path=xl/sharedStrings.xml><?xml version="1.0" encoding="utf-8"?>
<sst xmlns="http://schemas.openxmlformats.org/spreadsheetml/2006/main" count="27" uniqueCount="21">
  <si>
    <t>№ п/п</t>
  </si>
  <si>
    <t xml:space="preserve">Наименование </t>
  </si>
  <si>
    <t>Ед. измерения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</si>
  <si>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</si>
  <si>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</si>
  <si>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</si>
  <si>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 xml:space="preserve">Средняя цена, руб. </t>
  </si>
  <si>
    <t>среднее квадратичное отклонение</t>
  </si>
  <si>
    <t>коэффициент вариации цен V (%)                    (не должен превышать 33%)</t>
  </si>
  <si>
    <t>Примечание</t>
  </si>
  <si>
    <t>рублей</t>
  </si>
  <si>
    <t>цена за ед.</t>
  </si>
  <si>
    <t>общая цена</t>
  </si>
  <si>
    <t xml:space="preserve">Расчет начальной (максимальной) цены договора методом сопостовимых рыночных цен
</t>
  </si>
  <si>
    <t>Начальная (максимальная) цена договора, определенная методом сопоставимых рыночных цен  составляет</t>
  </si>
  <si>
    <t>кг</t>
  </si>
  <si>
    <t>Предложение № 2      исх. № 102 от 06.02.2026</t>
  </si>
  <si>
    <t>Предложение № 3 Исх.№21от 05.02.2026</t>
  </si>
  <si>
    <t>Предложение  № 15 от 05.02.2026</t>
  </si>
  <si>
    <t>поставка пикфлоуметра для офтальмологического кабинета</t>
  </si>
  <si>
    <t xml:space="preserve"> пикфлоуметр для офтальмологического кабинета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</si>
</sst>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42">
    <xf numFmtId="0" fontId="0" fillId="0" borderId="0" xfId="0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left"/>
    </xf>
    <xf numFmtId="14" fontId="7" fillId="0" borderId="0" xfId="1" applyNumberFormat="1" applyFont="1" applyAlignment="1">
      <alignment vertical="top" wrapText="1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165" fontId="5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vertical="center" wrapText="1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center" wrapText="1"/>
    </xf>
    <xf numFmtId="0" fontId="10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7"/>
  <sheetViews>
    <sheetView tabSelected="1" zoomScale="70" zoomScaleNormal="70" workbookViewId="0">
      <selection activeCell="I22" sqref="I22"/>
    </sheetView>
  </sheetViews>
  <sheetFormatPr defaultRowHeight="15" x14ac:dyDescent="0.25"/>
  <cols>
    <col min="1" max="1" width="6.85546875" customWidth="1"/>
    <col min="2" max="2" width="30.42578125" bestFit="1" customWidth="1"/>
    <col min="3" max="3" width="10.85546875" customWidth="1"/>
    <col min="4" max="4" width="9.140625" customWidth="1"/>
    <col min="5" max="6" width="15.7109375" customWidth="1"/>
    <col min="7" max="7" width="16.85546875" customWidth="1"/>
    <col min="8" max="8" width="17.42578125" customWidth="1"/>
    <col min="9" max="9" width="15.140625" customWidth="1"/>
    <col min="10" max="10" width="15.85546875" customWidth="1"/>
    <col min="11" max="11" width="14.7109375" customWidth="1"/>
    <col min="12" max="12" width="19.7109375" customWidth="1"/>
    <col min="13" max="13" width="15.140625" customWidth="1"/>
    <col min="14" max="14" width="16.140625" customWidth="1"/>
    <col min="15" max="15" width="14.42578125" customWidth="1"/>
  </cols>
  <sheetData>
    <row r="2" spans="1:15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5.75" x14ac:dyDescent="0.25">
      <c r="A6" s="12"/>
      <c r="B6" s="13"/>
      <c r="C6" s="39" t="s">
        <v>19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35.25" customHeight="1" x14ac:dyDescent="0.25">
      <c r="A7" s="33" t="s">
        <v>0</v>
      </c>
      <c r="B7" s="33" t="s">
        <v>1</v>
      </c>
      <c r="C7" s="33" t="s">
        <v>2</v>
      </c>
      <c r="D7" s="33" t="s">
        <v>3</v>
      </c>
      <c r="E7" s="40" t="s">
        <v>4</v>
      </c>
      <c r="F7" s="41"/>
      <c r="G7" s="41"/>
      <c r="H7" s="41"/>
      <c r="I7" s="41"/>
      <c r="J7" s="41"/>
      <c r="K7" s="33" t="s">
        <v>5</v>
      </c>
      <c r="L7" s="33"/>
      <c r="M7" s="33"/>
      <c r="N7" s="33"/>
      <c r="O7" s="33"/>
    </row>
    <row r="8" spans="1:15" ht="66" customHeight="1" x14ac:dyDescent="0.25">
      <c r="A8" s="33"/>
      <c r="B8" s="33"/>
      <c r="C8" s="33"/>
      <c r="D8" s="33"/>
      <c r="E8" s="33" t="s">
        <v>18</v>
      </c>
      <c r="F8" s="33"/>
      <c r="G8" s="33" t="s">
        <v>16</v>
      </c>
      <c r="H8" s="33"/>
      <c r="I8" s="33" t="s">
        <v>17</v>
      </c>
      <c r="J8" s="33"/>
      <c r="K8" s="34" t="s">
        <v>6</v>
      </c>
      <c r="L8" s="35"/>
      <c r="M8" s="36" t="s">
        <v>7</v>
      </c>
      <c r="N8" s="36" t="s">
        <v>8</v>
      </c>
      <c r="O8" s="37" t="s">
        <v>9</v>
      </c>
    </row>
    <row r="9" spans="1:15" ht="36" customHeight="1" x14ac:dyDescent="0.25">
      <c r="A9" s="33"/>
      <c r="B9" s="33"/>
      <c r="C9" s="33"/>
      <c r="D9" s="33"/>
      <c r="E9" s="14" t="s">
        <v>11</v>
      </c>
      <c r="F9" s="14" t="s">
        <v>12</v>
      </c>
      <c r="G9" s="14" t="s">
        <v>11</v>
      </c>
      <c r="H9" s="14" t="s">
        <v>12</v>
      </c>
      <c r="I9" s="14" t="s">
        <v>11</v>
      </c>
      <c r="J9" s="14" t="s">
        <v>12</v>
      </c>
      <c r="K9" s="14" t="s">
        <v>11</v>
      </c>
      <c r="L9" s="14" t="s">
        <v>12</v>
      </c>
      <c r="M9" s="36"/>
      <c r="N9" s="36"/>
      <c r="O9" s="37"/>
    </row>
    <row r="10" spans="1:15" ht="183" customHeight="1" x14ac:dyDescent="0.3">
      <c r="A10" s="14">
        <v>1</v>
      </c>
      <c r="B10" s="25" t="s">
        <v>20</v>
      </c>
      <c r="C10" s="14" t="s">
        <v>15</v>
      </c>
      <c r="D10" s="14">
        <v>1</v>
      </c>
      <c r="E10" s="15">
        <v>2900</v>
      </c>
      <c r="F10" s="15">
        <f t="shared" ref="F10" si="0">E10*D10</f>
        <v>2900</v>
      </c>
      <c r="G10" s="15">
        <v>3480</v>
      </c>
      <c r="H10" s="15">
        <f>G10*D10</f>
        <v>3480</v>
      </c>
      <c r="I10" s="15">
        <v>3100</v>
      </c>
      <c r="J10" s="15">
        <f>I10*D10</f>
        <v>3100</v>
      </c>
      <c r="K10" s="15">
        <f>ROUND(((E10+G10+I10)/3),2)</f>
        <v>3160</v>
      </c>
      <c r="L10" s="15">
        <f>K10*D10</f>
        <v>3160</v>
      </c>
      <c r="M10" s="16">
        <f>SQRT(VAR(E10,G10,I10))</f>
        <v>294.61839725312473</v>
      </c>
      <c r="N10" s="17">
        <f t="shared" ref="N10" si="1">M10/K10</f>
        <v>9.3233670016811626E-2</v>
      </c>
      <c r="O10" s="18" t="str">
        <f t="shared" ref="O10" si="2">IF(N10&lt;33%,"однороден",IF(N10&gt;33%,"неоднороден"))</f>
        <v>однороден</v>
      </c>
    </row>
    <row r="11" spans="1:15" ht="21" customHeight="1" x14ac:dyDescent="0.25">
      <c r="A11" s="21"/>
      <c r="B11" s="21"/>
      <c r="C11" s="21"/>
      <c r="D11" s="21"/>
      <c r="E11" s="19"/>
      <c r="F11" s="23"/>
      <c r="G11" s="22"/>
      <c r="H11" s="24"/>
      <c r="I11" s="22"/>
      <c r="J11" s="22"/>
      <c r="K11" s="20"/>
      <c r="L11" s="22">
        <f>SUM(L10:L10)</f>
        <v>3160</v>
      </c>
      <c r="M11" s="20"/>
      <c r="N11" s="20"/>
      <c r="O11" s="20"/>
    </row>
    <row r="12" spans="1:15" ht="15.75" x14ac:dyDescent="0.25">
      <c r="A12" s="29" t="s">
        <v>14</v>
      </c>
      <c r="B12" s="29"/>
      <c r="C12" s="29"/>
      <c r="D12" s="29"/>
      <c r="E12" s="5">
        <f>L11</f>
        <v>3160</v>
      </c>
      <c r="F12" s="6" t="s">
        <v>10</v>
      </c>
      <c r="G12" s="2"/>
      <c r="H12" s="1"/>
      <c r="I12" s="1"/>
      <c r="J12" s="1"/>
      <c r="K12" s="1"/>
      <c r="L12" s="1"/>
      <c r="M12" s="1"/>
      <c r="N12" s="1"/>
      <c r="O12" s="1"/>
    </row>
    <row r="13" spans="1:15" ht="21.75" customHeight="1" x14ac:dyDescent="0.25">
      <c r="A13" s="30"/>
      <c r="B13" s="30"/>
      <c r="C13" s="30"/>
      <c r="D13" s="30"/>
      <c r="E13" s="30"/>
      <c r="F13" s="3"/>
      <c r="G13" s="3"/>
      <c r="H13" s="31"/>
      <c r="I13" s="31"/>
      <c r="J13" s="31"/>
      <c r="K13" s="31"/>
      <c r="L13" s="4"/>
      <c r="M13" s="4"/>
      <c r="N13" s="4"/>
      <c r="O13" s="4"/>
    </row>
    <row r="14" spans="1:15" ht="15.75" x14ac:dyDescent="0.25">
      <c r="A14" s="9"/>
      <c r="B14" s="4"/>
      <c r="C14" s="7"/>
      <c r="D14" s="32"/>
      <c r="E14" s="32"/>
      <c r="F14" s="4"/>
      <c r="G14" s="4"/>
    </row>
    <row r="15" spans="1:15" ht="15.75" x14ac:dyDescent="0.25">
      <c r="B15" s="4"/>
      <c r="C15" s="7"/>
      <c r="D15" s="26"/>
      <c r="E15" s="26"/>
      <c r="F15" s="4"/>
      <c r="G15" s="4"/>
    </row>
    <row r="16" spans="1:15" ht="15.75" x14ac:dyDescent="0.25">
      <c r="A16" s="9"/>
      <c r="B16" s="27"/>
      <c r="C16" s="10"/>
      <c r="D16" s="10"/>
      <c r="E16" s="8"/>
      <c r="F16" s="9"/>
      <c r="G16" s="9"/>
    </row>
    <row r="17" spans="1:7" ht="37.5" customHeight="1" x14ac:dyDescent="0.25">
      <c r="A17" s="9"/>
      <c r="B17" s="27"/>
      <c r="C17" s="28"/>
      <c r="D17" s="28"/>
      <c r="E17" s="11"/>
      <c r="F17" s="9"/>
      <c r="G17" s="9"/>
    </row>
  </sheetData>
  <mergeCells count="22">
    <mergeCell ref="M8:M9"/>
    <mergeCell ref="N8:N9"/>
    <mergeCell ref="O8:O9"/>
    <mergeCell ref="A2:O5"/>
    <mergeCell ref="C6:O6"/>
    <mergeCell ref="A7:A9"/>
    <mergeCell ref="B7:B9"/>
    <mergeCell ref="C7:C9"/>
    <mergeCell ref="D7:D9"/>
    <mergeCell ref="K7:O7"/>
    <mergeCell ref="E8:F8"/>
    <mergeCell ref="E7:J7"/>
    <mergeCell ref="H13:K13"/>
    <mergeCell ref="D14:E14"/>
    <mergeCell ref="G8:H8"/>
    <mergeCell ref="I8:J8"/>
    <mergeCell ref="K8:L8"/>
    <mergeCell ref="D15:E15"/>
    <mergeCell ref="B16:B17"/>
    <mergeCell ref="C17:D17"/>
    <mergeCell ref="A12:D12"/>
    <mergeCell ref="A13:E1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Svobodina SU</dc:creator>
  <cp:lastModifiedBy>Екатерина</cp:lastModifiedBy>
  <cp:lastPrinted>2025-11-07T07:14:00Z</cp:lastPrinted>
  <dcterms:created xsi:type="dcterms:W3CDTF">2024-09-11T19:24:16Z</dcterms:created>
  <dcterms:modified xsi:type="dcterms:W3CDTF">2026-05-28T08:50:36Z</dcterms:modified>
</cp:coreProperties>
</file>