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N40" i="1" l="1"/>
  <c r="O40" i="1" s="1"/>
  <c r="P40" i="1" s="1"/>
  <c r="Q40" i="1" s="1"/>
  <c r="K40" i="1"/>
  <c r="L40" i="1" s="1"/>
  <c r="M40" i="1" s="1"/>
  <c r="N122" i="1"/>
  <c r="O122" i="1" s="1"/>
  <c r="P122" i="1" s="1"/>
  <c r="Q122" i="1" s="1"/>
  <c r="K122" i="1"/>
  <c r="L122" i="1" s="1"/>
  <c r="M122" i="1" s="1"/>
  <c r="O15" i="1" l="1"/>
  <c r="P15" i="1" s="1"/>
  <c r="Q15" i="1" s="1"/>
  <c r="O31" i="1"/>
  <c r="P31" i="1" s="1"/>
  <c r="Q31" i="1" s="1"/>
  <c r="O48" i="1"/>
  <c r="P48" i="1" s="1"/>
  <c r="Q48" i="1" s="1"/>
  <c r="O64" i="1"/>
  <c r="P64" i="1" s="1"/>
  <c r="Q64" i="1" s="1"/>
  <c r="O106" i="1"/>
  <c r="P106" i="1" s="1"/>
  <c r="Q106" i="1" s="1"/>
  <c r="N8" i="1"/>
  <c r="O8" i="1" s="1"/>
  <c r="P8" i="1" s="1"/>
  <c r="Q8" i="1" s="1"/>
  <c r="N9" i="1"/>
  <c r="O9" i="1" s="1"/>
  <c r="P9" i="1" s="1"/>
  <c r="Q9" i="1" s="1"/>
  <c r="N10" i="1"/>
  <c r="O10" i="1" s="1"/>
  <c r="P10" i="1" s="1"/>
  <c r="Q10" i="1" s="1"/>
  <c r="N11" i="1"/>
  <c r="O11" i="1" s="1"/>
  <c r="P11" i="1" s="1"/>
  <c r="Q11" i="1" s="1"/>
  <c r="N12" i="1"/>
  <c r="O12" i="1" s="1"/>
  <c r="P12" i="1" s="1"/>
  <c r="Q12" i="1" s="1"/>
  <c r="N13" i="1"/>
  <c r="O13" i="1" s="1"/>
  <c r="P13" i="1" s="1"/>
  <c r="Q13" i="1" s="1"/>
  <c r="N14" i="1"/>
  <c r="O14" i="1" s="1"/>
  <c r="P14" i="1" s="1"/>
  <c r="Q14" i="1" s="1"/>
  <c r="N15" i="1"/>
  <c r="N16" i="1"/>
  <c r="O16" i="1" s="1"/>
  <c r="P16" i="1" s="1"/>
  <c r="Q16" i="1" s="1"/>
  <c r="N17" i="1"/>
  <c r="O17" i="1" s="1"/>
  <c r="P17" i="1" s="1"/>
  <c r="Q17" i="1" s="1"/>
  <c r="N18" i="1"/>
  <c r="O18" i="1" s="1"/>
  <c r="P18" i="1" s="1"/>
  <c r="Q18" i="1" s="1"/>
  <c r="N19" i="1"/>
  <c r="O19" i="1" s="1"/>
  <c r="P19" i="1" s="1"/>
  <c r="Q19" i="1" s="1"/>
  <c r="N20" i="1"/>
  <c r="O20" i="1" s="1"/>
  <c r="P20" i="1" s="1"/>
  <c r="Q20" i="1" s="1"/>
  <c r="N21" i="1"/>
  <c r="O21" i="1" s="1"/>
  <c r="P21" i="1" s="1"/>
  <c r="Q21" i="1" s="1"/>
  <c r="N22" i="1"/>
  <c r="O22" i="1" s="1"/>
  <c r="P22" i="1" s="1"/>
  <c r="Q22" i="1" s="1"/>
  <c r="N23" i="1"/>
  <c r="O23" i="1" s="1"/>
  <c r="P23" i="1" s="1"/>
  <c r="Q23" i="1" s="1"/>
  <c r="N24" i="1"/>
  <c r="O24" i="1" s="1"/>
  <c r="P24" i="1" s="1"/>
  <c r="Q24" i="1" s="1"/>
  <c r="N25" i="1"/>
  <c r="O25" i="1" s="1"/>
  <c r="P25" i="1" s="1"/>
  <c r="Q25" i="1" s="1"/>
  <c r="N26" i="1"/>
  <c r="O26" i="1" s="1"/>
  <c r="P26" i="1" s="1"/>
  <c r="Q26" i="1" s="1"/>
  <c r="N27" i="1"/>
  <c r="O27" i="1" s="1"/>
  <c r="P27" i="1" s="1"/>
  <c r="Q27" i="1" s="1"/>
  <c r="N28" i="1"/>
  <c r="O28" i="1" s="1"/>
  <c r="P28" i="1" s="1"/>
  <c r="Q28" i="1" s="1"/>
  <c r="N29" i="1"/>
  <c r="O29" i="1" s="1"/>
  <c r="P29" i="1" s="1"/>
  <c r="Q29" i="1" s="1"/>
  <c r="N30" i="1"/>
  <c r="O30" i="1" s="1"/>
  <c r="P30" i="1" s="1"/>
  <c r="Q30" i="1" s="1"/>
  <c r="N31" i="1"/>
  <c r="N32" i="1"/>
  <c r="O32" i="1" s="1"/>
  <c r="P32" i="1" s="1"/>
  <c r="Q32" i="1" s="1"/>
  <c r="N33" i="1"/>
  <c r="O33" i="1" s="1"/>
  <c r="P33" i="1" s="1"/>
  <c r="Q33" i="1" s="1"/>
  <c r="N34" i="1"/>
  <c r="O34" i="1" s="1"/>
  <c r="P34" i="1" s="1"/>
  <c r="Q34" i="1" s="1"/>
  <c r="N35" i="1"/>
  <c r="O35" i="1" s="1"/>
  <c r="P35" i="1" s="1"/>
  <c r="Q35" i="1" s="1"/>
  <c r="N36" i="1"/>
  <c r="O36" i="1" s="1"/>
  <c r="P36" i="1" s="1"/>
  <c r="Q36" i="1" s="1"/>
  <c r="N37" i="1"/>
  <c r="O37" i="1" s="1"/>
  <c r="P37" i="1" s="1"/>
  <c r="Q37" i="1" s="1"/>
  <c r="N38" i="1"/>
  <c r="O38" i="1" s="1"/>
  <c r="P38" i="1" s="1"/>
  <c r="Q38" i="1" s="1"/>
  <c r="N39" i="1"/>
  <c r="O39" i="1" s="1"/>
  <c r="P39" i="1" s="1"/>
  <c r="Q39" i="1" s="1"/>
  <c r="N41" i="1"/>
  <c r="O41" i="1" s="1"/>
  <c r="P41" i="1" s="1"/>
  <c r="Q41" i="1" s="1"/>
  <c r="N42" i="1"/>
  <c r="O42" i="1" s="1"/>
  <c r="P42" i="1" s="1"/>
  <c r="Q42" i="1" s="1"/>
  <c r="N43" i="1"/>
  <c r="O43" i="1" s="1"/>
  <c r="P43" i="1" s="1"/>
  <c r="Q43" i="1" s="1"/>
  <c r="N44" i="1"/>
  <c r="O44" i="1" s="1"/>
  <c r="P44" i="1" s="1"/>
  <c r="Q44" i="1" s="1"/>
  <c r="N45" i="1"/>
  <c r="O45" i="1" s="1"/>
  <c r="P45" i="1" s="1"/>
  <c r="Q45" i="1" s="1"/>
  <c r="N46" i="1"/>
  <c r="O46" i="1" s="1"/>
  <c r="P46" i="1" s="1"/>
  <c r="Q46" i="1" s="1"/>
  <c r="N47" i="1"/>
  <c r="O47" i="1" s="1"/>
  <c r="P47" i="1" s="1"/>
  <c r="Q47" i="1" s="1"/>
  <c r="N48" i="1"/>
  <c r="N49" i="1"/>
  <c r="O49" i="1" s="1"/>
  <c r="P49" i="1" s="1"/>
  <c r="Q49" i="1" s="1"/>
  <c r="N50" i="1"/>
  <c r="O50" i="1" s="1"/>
  <c r="P50" i="1" s="1"/>
  <c r="Q50" i="1" s="1"/>
  <c r="N51" i="1"/>
  <c r="O51" i="1" s="1"/>
  <c r="P51" i="1" s="1"/>
  <c r="Q51" i="1" s="1"/>
  <c r="N52" i="1"/>
  <c r="O52" i="1" s="1"/>
  <c r="P52" i="1" s="1"/>
  <c r="Q52" i="1" s="1"/>
  <c r="N53" i="1"/>
  <c r="O53" i="1" s="1"/>
  <c r="P53" i="1" s="1"/>
  <c r="Q53" i="1" s="1"/>
  <c r="N54" i="1"/>
  <c r="O54" i="1" s="1"/>
  <c r="P54" i="1" s="1"/>
  <c r="Q54" i="1" s="1"/>
  <c r="N55" i="1"/>
  <c r="O55" i="1" s="1"/>
  <c r="P55" i="1" s="1"/>
  <c r="Q55" i="1" s="1"/>
  <c r="N56" i="1"/>
  <c r="O56" i="1" s="1"/>
  <c r="P56" i="1" s="1"/>
  <c r="Q56" i="1" s="1"/>
  <c r="N57" i="1"/>
  <c r="O57" i="1" s="1"/>
  <c r="P57" i="1" s="1"/>
  <c r="Q57" i="1" s="1"/>
  <c r="N58" i="1"/>
  <c r="O58" i="1" s="1"/>
  <c r="P58" i="1" s="1"/>
  <c r="Q58" i="1" s="1"/>
  <c r="N59" i="1"/>
  <c r="O59" i="1" s="1"/>
  <c r="P59" i="1" s="1"/>
  <c r="Q59" i="1" s="1"/>
  <c r="N60" i="1"/>
  <c r="O60" i="1" s="1"/>
  <c r="P60" i="1" s="1"/>
  <c r="Q60" i="1" s="1"/>
  <c r="N61" i="1"/>
  <c r="O61" i="1" s="1"/>
  <c r="P61" i="1" s="1"/>
  <c r="Q61" i="1" s="1"/>
  <c r="N62" i="1"/>
  <c r="O62" i="1" s="1"/>
  <c r="P62" i="1" s="1"/>
  <c r="Q62" i="1" s="1"/>
  <c r="N63" i="1"/>
  <c r="O63" i="1" s="1"/>
  <c r="P63" i="1" s="1"/>
  <c r="Q63" i="1" s="1"/>
  <c r="N64" i="1"/>
  <c r="N65" i="1"/>
  <c r="O65" i="1" s="1"/>
  <c r="P65" i="1" s="1"/>
  <c r="Q65" i="1" s="1"/>
  <c r="N66" i="1"/>
  <c r="O66" i="1" s="1"/>
  <c r="P66" i="1" s="1"/>
  <c r="Q66" i="1" s="1"/>
  <c r="N67" i="1"/>
  <c r="O67" i="1" s="1"/>
  <c r="P67" i="1" s="1"/>
  <c r="Q67" i="1" s="1"/>
  <c r="N68" i="1"/>
  <c r="O68" i="1" s="1"/>
  <c r="P68" i="1" s="1"/>
  <c r="Q68" i="1" s="1"/>
  <c r="N69" i="1"/>
  <c r="O69" i="1" s="1"/>
  <c r="P69" i="1" s="1"/>
  <c r="Q69" i="1" s="1"/>
  <c r="N70" i="1"/>
  <c r="O70" i="1" s="1"/>
  <c r="P70" i="1" s="1"/>
  <c r="Q70" i="1" s="1"/>
  <c r="N71" i="1"/>
  <c r="O71" i="1" s="1"/>
  <c r="P71" i="1" s="1"/>
  <c r="Q71" i="1" s="1"/>
  <c r="N72" i="1"/>
  <c r="O72" i="1" s="1"/>
  <c r="P72" i="1" s="1"/>
  <c r="Q72" i="1" s="1"/>
  <c r="N73" i="1"/>
  <c r="O73" i="1" s="1"/>
  <c r="P73" i="1" s="1"/>
  <c r="Q73" i="1" s="1"/>
  <c r="N74" i="1"/>
  <c r="O74" i="1" s="1"/>
  <c r="P74" i="1" s="1"/>
  <c r="Q74" i="1" s="1"/>
  <c r="N75" i="1"/>
  <c r="O75" i="1" s="1"/>
  <c r="P75" i="1" s="1"/>
  <c r="Q75" i="1" s="1"/>
  <c r="N76" i="1"/>
  <c r="O76" i="1" s="1"/>
  <c r="P76" i="1" s="1"/>
  <c r="Q76" i="1" s="1"/>
  <c r="N77" i="1"/>
  <c r="O77" i="1" s="1"/>
  <c r="P77" i="1" s="1"/>
  <c r="Q77" i="1" s="1"/>
  <c r="N78" i="1"/>
  <c r="O78" i="1" s="1"/>
  <c r="P78" i="1" s="1"/>
  <c r="Q78" i="1" s="1"/>
  <c r="N79" i="1"/>
  <c r="O79" i="1" s="1"/>
  <c r="P79" i="1" s="1"/>
  <c r="Q79" i="1" s="1"/>
  <c r="N80" i="1"/>
  <c r="O80" i="1" s="1"/>
  <c r="P80" i="1" s="1"/>
  <c r="Q80" i="1" s="1"/>
  <c r="N81" i="1"/>
  <c r="O81" i="1" s="1"/>
  <c r="P81" i="1" s="1"/>
  <c r="Q81" i="1" s="1"/>
  <c r="N82" i="1"/>
  <c r="O82" i="1" s="1"/>
  <c r="P82" i="1" s="1"/>
  <c r="Q82" i="1" s="1"/>
  <c r="N83" i="1"/>
  <c r="O83" i="1" s="1"/>
  <c r="P83" i="1" s="1"/>
  <c r="Q83" i="1" s="1"/>
  <c r="N84" i="1"/>
  <c r="O84" i="1" s="1"/>
  <c r="P84" i="1" s="1"/>
  <c r="Q84" i="1" s="1"/>
  <c r="N85" i="1"/>
  <c r="O85" i="1" s="1"/>
  <c r="P85" i="1" s="1"/>
  <c r="Q85" i="1" s="1"/>
  <c r="N86" i="1"/>
  <c r="O86" i="1" s="1"/>
  <c r="P86" i="1" s="1"/>
  <c r="Q86" i="1" s="1"/>
  <c r="N87" i="1"/>
  <c r="O87" i="1" s="1"/>
  <c r="P87" i="1" s="1"/>
  <c r="Q87" i="1" s="1"/>
  <c r="N88" i="1"/>
  <c r="O88" i="1" s="1"/>
  <c r="P88" i="1" s="1"/>
  <c r="Q88" i="1" s="1"/>
  <c r="N89" i="1"/>
  <c r="O89" i="1" s="1"/>
  <c r="P89" i="1" s="1"/>
  <c r="Q89" i="1" s="1"/>
  <c r="N90" i="1"/>
  <c r="O90" i="1" s="1"/>
  <c r="P90" i="1" s="1"/>
  <c r="Q90" i="1" s="1"/>
  <c r="N91" i="1"/>
  <c r="O91" i="1" s="1"/>
  <c r="P91" i="1" s="1"/>
  <c r="Q91" i="1" s="1"/>
  <c r="N92" i="1"/>
  <c r="O92" i="1" s="1"/>
  <c r="P92" i="1" s="1"/>
  <c r="Q92" i="1" s="1"/>
  <c r="N93" i="1"/>
  <c r="O93" i="1" s="1"/>
  <c r="P93" i="1" s="1"/>
  <c r="Q93" i="1" s="1"/>
  <c r="N94" i="1"/>
  <c r="O94" i="1" s="1"/>
  <c r="P94" i="1" s="1"/>
  <c r="Q94" i="1" s="1"/>
  <c r="N95" i="1"/>
  <c r="O95" i="1" s="1"/>
  <c r="P95" i="1" s="1"/>
  <c r="Q95" i="1" s="1"/>
  <c r="N96" i="1"/>
  <c r="O96" i="1" s="1"/>
  <c r="P96" i="1" s="1"/>
  <c r="Q96" i="1" s="1"/>
  <c r="N97" i="1"/>
  <c r="O97" i="1" s="1"/>
  <c r="P97" i="1" s="1"/>
  <c r="Q97" i="1" s="1"/>
  <c r="N98" i="1"/>
  <c r="O98" i="1" s="1"/>
  <c r="P98" i="1" s="1"/>
  <c r="Q98" i="1" s="1"/>
  <c r="N99" i="1"/>
  <c r="O99" i="1" s="1"/>
  <c r="P99" i="1" s="1"/>
  <c r="Q99" i="1" s="1"/>
  <c r="N100" i="1"/>
  <c r="O100" i="1" s="1"/>
  <c r="P100" i="1" s="1"/>
  <c r="Q100" i="1" s="1"/>
  <c r="N101" i="1"/>
  <c r="O101" i="1" s="1"/>
  <c r="P101" i="1" s="1"/>
  <c r="Q101" i="1" s="1"/>
  <c r="N102" i="1"/>
  <c r="O102" i="1" s="1"/>
  <c r="P102" i="1" s="1"/>
  <c r="Q102" i="1" s="1"/>
  <c r="N103" i="1"/>
  <c r="O103" i="1" s="1"/>
  <c r="P103" i="1" s="1"/>
  <c r="Q103" i="1" s="1"/>
  <c r="N104" i="1"/>
  <c r="O104" i="1" s="1"/>
  <c r="P104" i="1" s="1"/>
  <c r="Q104" i="1" s="1"/>
  <c r="N105" i="1"/>
  <c r="O105" i="1" s="1"/>
  <c r="P105" i="1" s="1"/>
  <c r="Q105" i="1" s="1"/>
  <c r="N106" i="1"/>
  <c r="N107" i="1"/>
  <c r="O107" i="1" s="1"/>
  <c r="P107" i="1" s="1"/>
  <c r="Q107" i="1" s="1"/>
  <c r="N108" i="1"/>
  <c r="O108" i="1" s="1"/>
  <c r="P108" i="1" s="1"/>
  <c r="Q108" i="1" s="1"/>
  <c r="N109" i="1"/>
  <c r="O109" i="1" s="1"/>
  <c r="P109" i="1" s="1"/>
  <c r="Q109" i="1" s="1"/>
  <c r="N110" i="1"/>
  <c r="O110" i="1" s="1"/>
  <c r="P110" i="1" s="1"/>
  <c r="Q110" i="1" s="1"/>
  <c r="N111" i="1"/>
  <c r="O111" i="1" s="1"/>
  <c r="P111" i="1" s="1"/>
  <c r="Q111" i="1" s="1"/>
  <c r="N112" i="1"/>
  <c r="O112" i="1" s="1"/>
  <c r="P112" i="1" s="1"/>
  <c r="Q112" i="1" s="1"/>
  <c r="N113" i="1"/>
  <c r="O113" i="1" s="1"/>
  <c r="P113" i="1" s="1"/>
  <c r="Q113" i="1" s="1"/>
  <c r="N114" i="1"/>
  <c r="O114" i="1" s="1"/>
  <c r="P114" i="1" s="1"/>
  <c r="Q114" i="1" s="1"/>
  <c r="N115" i="1"/>
  <c r="O115" i="1" s="1"/>
  <c r="P115" i="1" s="1"/>
  <c r="Q115" i="1" s="1"/>
  <c r="N116" i="1"/>
  <c r="O116" i="1" s="1"/>
  <c r="P116" i="1" s="1"/>
  <c r="Q116" i="1" s="1"/>
  <c r="N117" i="1"/>
  <c r="O117" i="1" s="1"/>
  <c r="P117" i="1" s="1"/>
  <c r="Q117" i="1" s="1"/>
  <c r="N118" i="1"/>
  <c r="O118" i="1" s="1"/>
  <c r="P118" i="1" s="1"/>
  <c r="Q118" i="1" s="1"/>
  <c r="N119" i="1"/>
  <c r="O119" i="1" s="1"/>
  <c r="P119" i="1" s="1"/>
  <c r="Q119" i="1" s="1"/>
  <c r="N120" i="1"/>
  <c r="O120" i="1" s="1"/>
  <c r="P120" i="1" s="1"/>
  <c r="Q120" i="1" s="1"/>
  <c r="N121" i="1"/>
  <c r="O121" i="1" s="1"/>
  <c r="P121" i="1" s="1"/>
  <c r="Q121" i="1" s="1"/>
  <c r="N123" i="1"/>
  <c r="O123" i="1" s="1"/>
  <c r="P123" i="1" s="1"/>
  <c r="Q123" i="1" s="1"/>
  <c r="N124" i="1"/>
  <c r="O124" i="1" s="1"/>
  <c r="P124" i="1" s="1"/>
  <c r="Q124" i="1" s="1"/>
  <c r="N125" i="1"/>
  <c r="O125" i="1" s="1"/>
  <c r="P125" i="1" s="1"/>
  <c r="Q125" i="1" s="1"/>
  <c r="N126" i="1"/>
  <c r="O126" i="1" s="1"/>
  <c r="P126" i="1" s="1"/>
  <c r="Q126" i="1" s="1"/>
  <c r="N127" i="1"/>
  <c r="O127" i="1" s="1"/>
  <c r="P127" i="1" s="1"/>
  <c r="Q127" i="1" s="1"/>
  <c r="N128" i="1"/>
  <c r="O128" i="1" s="1"/>
  <c r="P128" i="1" s="1"/>
  <c r="Q128" i="1" s="1"/>
  <c r="N129" i="1"/>
  <c r="O129" i="1" s="1"/>
  <c r="P129" i="1" s="1"/>
  <c r="Q129" i="1" s="1"/>
  <c r="N130" i="1"/>
  <c r="O130" i="1" s="1"/>
  <c r="P130" i="1" s="1"/>
  <c r="Q130" i="1" s="1"/>
  <c r="N131" i="1"/>
  <c r="O131" i="1" s="1"/>
  <c r="P131" i="1" s="1"/>
  <c r="Q131" i="1" s="1"/>
  <c r="N132" i="1"/>
  <c r="O132" i="1" s="1"/>
  <c r="P132" i="1" s="1"/>
  <c r="Q132" i="1" s="1"/>
  <c r="N133" i="1"/>
  <c r="O133" i="1" s="1"/>
  <c r="P133" i="1" s="1"/>
  <c r="Q133" i="1" s="1"/>
  <c r="N134" i="1"/>
  <c r="O134" i="1" s="1"/>
  <c r="P134" i="1" s="1"/>
  <c r="Q134" i="1" s="1"/>
  <c r="L20" i="1"/>
  <c r="M20" i="1" s="1"/>
  <c r="L36" i="1"/>
  <c r="M36" i="1" s="1"/>
  <c r="L53" i="1"/>
  <c r="M53" i="1" s="1"/>
  <c r="L69" i="1"/>
  <c r="M69" i="1" s="1"/>
  <c r="L85" i="1"/>
  <c r="M85" i="1" s="1"/>
  <c r="L101" i="1"/>
  <c r="M101" i="1" s="1"/>
  <c r="L117" i="1"/>
  <c r="M117" i="1" s="1"/>
  <c r="L129" i="1"/>
  <c r="M129" i="1" s="1"/>
  <c r="K8" i="1"/>
  <c r="L8" i="1" s="1"/>
  <c r="M8" i="1" s="1"/>
  <c r="K9" i="1"/>
  <c r="L9" i="1" s="1"/>
  <c r="M9" i="1" s="1"/>
  <c r="K10" i="1"/>
  <c r="L10" i="1" s="1"/>
  <c r="M10" i="1" s="1"/>
  <c r="K11" i="1"/>
  <c r="L11" i="1" s="1"/>
  <c r="M11" i="1" s="1"/>
  <c r="K12" i="1"/>
  <c r="L12" i="1" s="1"/>
  <c r="M12" i="1" s="1"/>
  <c r="K13" i="1"/>
  <c r="L13" i="1" s="1"/>
  <c r="M13" i="1" s="1"/>
  <c r="K14" i="1"/>
  <c r="L14" i="1" s="1"/>
  <c r="M14" i="1" s="1"/>
  <c r="K15" i="1"/>
  <c r="L15" i="1" s="1"/>
  <c r="M15" i="1" s="1"/>
  <c r="K16" i="1"/>
  <c r="L16" i="1" s="1"/>
  <c r="M16" i="1" s="1"/>
  <c r="K17" i="1"/>
  <c r="L17" i="1" s="1"/>
  <c r="M17" i="1" s="1"/>
  <c r="K18" i="1"/>
  <c r="L18" i="1" s="1"/>
  <c r="M18" i="1" s="1"/>
  <c r="K19" i="1"/>
  <c r="L19" i="1" s="1"/>
  <c r="M19" i="1" s="1"/>
  <c r="K20" i="1"/>
  <c r="K21" i="1"/>
  <c r="L21" i="1" s="1"/>
  <c r="M21" i="1" s="1"/>
  <c r="K22" i="1"/>
  <c r="L22" i="1" s="1"/>
  <c r="M22" i="1" s="1"/>
  <c r="K23" i="1"/>
  <c r="L23" i="1" s="1"/>
  <c r="M23" i="1" s="1"/>
  <c r="K24" i="1"/>
  <c r="L24" i="1" s="1"/>
  <c r="M24" i="1" s="1"/>
  <c r="K25" i="1"/>
  <c r="L25" i="1" s="1"/>
  <c r="M25" i="1" s="1"/>
  <c r="K26" i="1"/>
  <c r="L26" i="1" s="1"/>
  <c r="M26" i="1" s="1"/>
  <c r="K27" i="1"/>
  <c r="L27" i="1" s="1"/>
  <c r="M27" i="1" s="1"/>
  <c r="K28" i="1"/>
  <c r="L28" i="1" s="1"/>
  <c r="M28" i="1" s="1"/>
  <c r="K29" i="1"/>
  <c r="L29" i="1" s="1"/>
  <c r="M29" i="1" s="1"/>
  <c r="K30" i="1"/>
  <c r="L30" i="1" s="1"/>
  <c r="M30" i="1" s="1"/>
  <c r="K31" i="1"/>
  <c r="L31" i="1" s="1"/>
  <c r="M31" i="1" s="1"/>
  <c r="K32" i="1"/>
  <c r="L32" i="1" s="1"/>
  <c r="M32" i="1" s="1"/>
  <c r="K33" i="1"/>
  <c r="L33" i="1" s="1"/>
  <c r="M33" i="1" s="1"/>
  <c r="K34" i="1"/>
  <c r="L34" i="1" s="1"/>
  <c r="M34" i="1" s="1"/>
  <c r="K35" i="1"/>
  <c r="L35" i="1" s="1"/>
  <c r="M35" i="1" s="1"/>
  <c r="K36" i="1"/>
  <c r="K37" i="1"/>
  <c r="L37" i="1" s="1"/>
  <c r="M37" i="1" s="1"/>
  <c r="K38" i="1"/>
  <c r="L38" i="1" s="1"/>
  <c r="M38" i="1" s="1"/>
  <c r="K39" i="1"/>
  <c r="L39" i="1" s="1"/>
  <c r="M39" i="1" s="1"/>
  <c r="K41" i="1"/>
  <c r="L41" i="1" s="1"/>
  <c r="M41" i="1" s="1"/>
  <c r="K42" i="1"/>
  <c r="L42" i="1" s="1"/>
  <c r="M42" i="1" s="1"/>
  <c r="K43" i="1"/>
  <c r="L43" i="1" s="1"/>
  <c r="M43" i="1" s="1"/>
  <c r="K44" i="1"/>
  <c r="L44" i="1" s="1"/>
  <c r="M44" i="1" s="1"/>
  <c r="K45" i="1"/>
  <c r="L45" i="1" s="1"/>
  <c r="M45" i="1" s="1"/>
  <c r="K46" i="1"/>
  <c r="L46" i="1" s="1"/>
  <c r="M46" i="1" s="1"/>
  <c r="K47" i="1"/>
  <c r="L47" i="1" s="1"/>
  <c r="M47" i="1" s="1"/>
  <c r="K48" i="1"/>
  <c r="L48" i="1" s="1"/>
  <c r="M48" i="1" s="1"/>
  <c r="K49" i="1"/>
  <c r="L49" i="1" s="1"/>
  <c r="M49" i="1" s="1"/>
  <c r="K50" i="1"/>
  <c r="L50" i="1" s="1"/>
  <c r="M50" i="1" s="1"/>
  <c r="K51" i="1"/>
  <c r="L51" i="1" s="1"/>
  <c r="M51" i="1" s="1"/>
  <c r="K52" i="1"/>
  <c r="L52" i="1" s="1"/>
  <c r="M52" i="1" s="1"/>
  <c r="K53" i="1"/>
  <c r="K54" i="1"/>
  <c r="L54" i="1" s="1"/>
  <c r="M54" i="1" s="1"/>
  <c r="K55" i="1"/>
  <c r="L55" i="1" s="1"/>
  <c r="M55" i="1" s="1"/>
  <c r="K56" i="1"/>
  <c r="L56" i="1" s="1"/>
  <c r="M56" i="1" s="1"/>
  <c r="K57" i="1"/>
  <c r="L57" i="1" s="1"/>
  <c r="M57" i="1" s="1"/>
  <c r="K58" i="1"/>
  <c r="L58" i="1" s="1"/>
  <c r="M58" i="1" s="1"/>
  <c r="K59" i="1"/>
  <c r="L59" i="1" s="1"/>
  <c r="M59" i="1" s="1"/>
  <c r="K60" i="1"/>
  <c r="L60" i="1" s="1"/>
  <c r="M60" i="1" s="1"/>
  <c r="K61" i="1"/>
  <c r="L61" i="1" s="1"/>
  <c r="M61" i="1" s="1"/>
  <c r="K62" i="1"/>
  <c r="L62" i="1" s="1"/>
  <c r="M62" i="1" s="1"/>
  <c r="K63" i="1"/>
  <c r="L63" i="1" s="1"/>
  <c r="M63" i="1" s="1"/>
  <c r="K64" i="1"/>
  <c r="L64" i="1" s="1"/>
  <c r="M64" i="1" s="1"/>
  <c r="K65" i="1"/>
  <c r="L65" i="1" s="1"/>
  <c r="M65" i="1" s="1"/>
  <c r="K66" i="1"/>
  <c r="L66" i="1" s="1"/>
  <c r="M66" i="1" s="1"/>
  <c r="K67" i="1"/>
  <c r="L67" i="1" s="1"/>
  <c r="M67" i="1" s="1"/>
  <c r="K68" i="1"/>
  <c r="L68" i="1" s="1"/>
  <c r="M68" i="1" s="1"/>
  <c r="K69" i="1"/>
  <c r="K70" i="1"/>
  <c r="L70" i="1" s="1"/>
  <c r="M70" i="1" s="1"/>
  <c r="K71" i="1"/>
  <c r="L71" i="1" s="1"/>
  <c r="M71" i="1" s="1"/>
  <c r="K72" i="1"/>
  <c r="L72" i="1" s="1"/>
  <c r="M72" i="1" s="1"/>
  <c r="K73" i="1"/>
  <c r="L73" i="1" s="1"/>
  <c r="M73" i="1" s="1"/>
  <c r="K74" i="1"/>
  <c r="L74" i="1" s="1"/>
  <c r="M74" i="1" s="1"/>
  <c r="K75" i="1"/>
  <c r="L75" i="1" s="1"/>
  <c r="M75" i="1" s="1"/>
  <c r="K76" i="1"/>
  <c r="L76" i="1" s="1"/>
  <c r="M76" i="1" s="1"/>
  <c r="K77" i="1"/>
  <c r="L77" i="1" s="1"/>
  <c r="M77" i="1" s="1"/>
  <c r="K78" i="1"/>
  <c r="L78" i="1" s="1"/>
  <c r="M78" i="1" s="1"/>
  <c r="K79" i="1"/>
  <c r="L79" i="1" s="1"/>
  <c r="M79" i="1" s="1"/>
  <c r="K80" i="1"/>
  <c r="L80" i="1" s="1"/>
  <c r="M80" i="1" s="1"/>
  <c r="K81" i="1"/>
  <c r="L81" i="1" s="1"/>
  <c r="M81" i="1" s="1"/>
  <c r="K82" i="1"/>
  <c r="L82" i="1" s="1"/>
  <c r="M82" i="1" s="1"/>
  <c r="K83" i="1"/>
  <c r="L83" i="1" s="1"/>
  <c r="M83" i="1" s="1"/>
  <c r="K84" i="1"/>
  <c r="L84" i="1" s="1"/>
  <c r="M84" i="1" s="1"/>
  <c r="K85" i="1"/>
  <c r="K86" i="1"/>
  <c r="L86" i="1" s="1"/>
  <c r="M86" i="1" s="1"/>
  <c r="K87" i="1"/>
  <c r="L87" i="1" s="1"/>
  <c r="M87" i="1" s="1"/>
  <c r="K88" i="1"/>
  <c r="L88" i="1" s="1"/>
  <c r="M88" i="1" s="1"/>
  <c r="K89" i="1"/>
  <c r="L89" i="1" s="1"/>
  <c r="M89" i="1" s="1"/>
  <c r="K90" i="1"/>
  <c r="L90" i="1" s="1"/>
  <c r="M90" i="1" s="1"/>
  <c r="K91" i="1"/>
  <c r="L91" i="1" s="1"/>
  <c r="M91" i="1" s="1"/>
  <c r="K92" i="1"/>
  <c r="L92" i="1" s="1"/>
  <c r="M92" i="1" s="1"/>
  <c r="K93" i="1"/>
  <c r="L93" i="1" s="1"/>
  <c r="M93" i="1" s="1"/>
  <c r="K94" i="1"/>
  <c r="L94" i="1" s="1"/>
  <c r="M94" i="1" s="1"/>
  <c r="K95" i="1"/>
  <c r="L95" i="1" s="1"/>
  <c r="M95" i="1" s="1"/>
  <c r="K96" i="1"/>
  <c r="L96" i="1" s="1"/>
  <c r="M96" i="1" s="1"/>
  <c r="K97" i="1"/>
  <c r="L97" i="1" s="1"/>
  <c r="M97" i="1" s="1"/>
  <c r="K98" i="1"/>
  <c r="L98" i="1" s="1"/>
  <c r="M98" i="1" s="1"/>
  <c r="K99" i="1"/>
  <c r="L99" i="1" s="1"/>
  <c r="M99" i="1" s="1"/>
  <c r="K100" i="1"/>
  <c r="L100" i="1" s="1"/>
  <c r="M100" i="1" s="1"/>
  <c r="K101" i="1"/>
  <c r="K102" i="1"/>
  <c r="L102" i="1" s="1"/>
  <c r="M102" i="1" s="1"/>
  <c r="K103" i="1"/>
  <c r="L103" i="1" s="1"/>
  <c r="M103" i="1" s="1"/>
  <c r="K104" i="1"/>
  <c r="L104" i="1" s="1"/>
  <c r="M104" i="1" s="1"/>
  <c r="K105" i="1"/>
  <c r="L105" i="1" s="1"/>
  <c r="M105" i="1" s="1"/>
  <c r="K106" i="1"/>
  <c r="L106" i="1" s="1"/>
  <c r="M106" i="1" s="1"/>
  <c r="K107" i="1"/>
  <c r="L107" i="1" s="1"/>
  <c r="M107" i="1" s="1"/>
  <c r="K108" i="1"/>
  <c r="L108" i="1" s="1"/>
  <c r="M108" i="1" s="1"/>
  <c r="K109" i="1"/>
  <c r="L109" i="1" s="1"/>
  <c r="M109" i="1" s="1"/>
  <c r="K110" i="1"/>
  <c r="L110" i="1" s="1"/>
  <c r="M110" i="1" s="1"/>
  <c r="K111" i="1"/>
  <c r="L111" i="1" s="1"/>
  <c r="M111" i="1" s="1"/>
  <c r="K112" i="1"/>
  <c r="L112" i="1" s="1"/>
  <c r="M112" i="1" s="1"/>
  <c r="K113" i="1"/>
  <c r="L113" i="1" s="1"/>
  <c r="M113" i="1" s="1"/>
  <c r="K114" i="1"/>
  <c r="L114" i="1" s="1"/>
  <c r="M114" i="1" s="1"/>
  <c r="K115" i="1"/>
  <c r="L115" i="1" s="1"/>
  <c r="M115" i="1" s="1"/>
  <c r="K116" i="1"/>
  <c r="L116" i="1" s="1"/>
  <c r="M116" i="1" s="1"/>
  <c r="K117" i="1"/>
  <c r="K118" i="1"/>
  <c r="L118" i="1" s="1"/>
  <c r="M118" i="1" s="1"/>
  <c r="K119" i="1"/>
  <c r="L119" i="1" s="1"/>
  <c r="M119" i="1" s="1"/>
  <c r="K120" i="1"/>
  <c r="L120" i="1" s="1"/>
  <c r="M120" i="1" s="1"/>
  <c r="K121" i="1"/>
  <c r="L121" i="1" s="1"/>
  <c r="M121" i="1" s="1"/>
  <c r="K123" i="1"/>
  <c r="L123" i="1" s="1"/>
  <c r="M123" i="1" s="1"/>
  <c r="K124" i="1"/>
  <c r="L124" i="1" s="1"/>
  <c r="M124" i="1" s="1"/>
  <c r="K125" i="1"/>
  <c r="L125" i="1" s="1"/>
  <c r="M125" i="1" s="1"/>
  <c r="K126" i="1"/>
  <c r="L126" i="1" s="1"/>
  <c r="M126" i="1" s="1"/>
  <c r="K127" i="1"/>
  <c r="L127" i="1" s="1"/>
  <c r="M127" i="1" s="1"/>
  <c r="K128" i="1"/>
  <c r="L128" i="1" s="1"/>
  <c r="M128" i="1" s="1"/>
  <c r="K129" i="1"/>
  <c r="K130" i="1"/>
  <c r="L130" i="1" s="1"/>
  <c r="M130" i="1" s="1"/>
  <c r="I136" i="1"/>
  <c r="H136" i="1"/>
  <c r="G136" i="1"/>
  <c r="N135" i="1"/>
  <c r="O135" i="1" s="1"/>
  <c r="P135" i="1" s="1"/>
  <c r="Q135" i="1" s="1"/>
  <c r="K131" i="1"/>
  <c r="L131" i="1" s="1"/>
  <c r="M131" i="1" s="1"/>
  <c r="K132" i="1"/>
  <c r="L132" i="1" s="1"/>
  <c r="M132" i="1" s="1"/>
  <c r="K133" i="1"/>
  <c r="L133" i="1" s="1"/>
  <c r="M133" i="1" s="1"/>
  <c r="K134" i="1"/>
  <c r="L134" i="1" s="1"/>
  <c r="M134" i="1" s="1"/>
  <c r="K135" i="1"/>
  <c r="L135" i="1" s="1"/>
  <c r="M135" i="1" s="1"/>
  <c r="Q136" i="1" l="1"/>
</calcChain>
</file>

<file path=xl/sharedStrings.xml><?xml version="1.0" encoding="utf-8"?>
<sst xmlns="http://schemas.openxmlformats.org/spreadsheetml/2006/main" count="281" uniqueCount="120">
  <si>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</si>
  <si>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Обоснование начальной (максимальной) цены контракта, цены контракта Используемый метод определения НМЦК - метод сопоставимых рыночных цен (анализ рынка) - ст.22 Федерального закона от 05.04.2013 г №44-ФЗ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</si>
  <si>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</si>
  <si>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</si>
  <si>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</si>
  <si>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</si>
  <si>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(руб./ед.изм.), статистика,данные реестра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</si>
  <si>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</si>
  <si>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</si>
  <si>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</si>
  <si>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</si>
  <si>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</si>
  <si>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2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</si>
  <si>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</si>
  <si>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</si>
  <si>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Н(М)ЦК, ЦКЕП контракта с учетом округления цены за единицу (руб.)</t>
  </si>
  <si>
    <t>Исполнитель:</t>
  </si>
  <si>
    <t>специалист по закупкам</t>
  </si>
  <si>
    <t>(должность)</t>
  </si>
  <si>
    <t xml:space="preserve">         (подпись/расшифровка подписи)</t>
  </si>
  <si>
    <t>Аквадистиллятор ДЭ-25</t>
  </si>
  <si>
    <t>Аппарат "УВЧ-80"</t>
  </si>
  <si>
    <t>Аппарат "Элфор-Проф"</t>
  </si>
  <si>
    <t>Аппарат Аэросольгенератор СОМ-02</t>
  </si>
  <si>
    <t>Аппарат ВАН ТАЧ</t>
  </si>
  <si>
    <t>Аппарат Геска</t>
  </si>
  <si>
    <t>Аппарат для гидромассажа полости рта</t>
  </si>
  <si>
    <t>Аппарат Луч-4</t>
  </si>
  <si>
    <t>Аппарат цветотерапии "Ирис"</t>
  </si>
  <si>
    <t>Аппарат электрокот</t>
  </si>
  <si>
    <t>Аппарат"УВЧ-30 М"</t>
  </si>
  <si>
    <t>Аппарат"элфорПроф" Гальванизатор</t>
  </si>
  <si>
    <t>Весы МП "Здоровье" 200ВДА-(50г,Р) ХМ7(30*40)</t>
  </si>
  <si>
    <t>Весы МП "Здоровье" 200ВДА-50г,Р) ХМ7(30*40)</t>
  </si>
  <si>
    <t>Вибромассажер Iron Body 9739MS</t>
  </si>
  <si>
    <t>Водяной термостат TW-2</t>
  </si>
  <si>
    <t>Гигрометр</t>
  </si>
  <si>
    <t>Дозатор 1-кан.100-1000мкл.</t>
  </si>
  <si>
    <t>Дозатор 1-кан.5-50мкл.</t>
  </si>
  <si>
    <t>Картофелечистка МОК-300М</t>
  </si>
  <si>
    <t>Коктейлер (сосуд) кислородный LDPE BAG</t>
  </si>
  <si>
    <t>Кровать массажная Lux Tag JMB-003/ALL</t>
  </si>
  <si>
    <t>Кушетка смотровая медицинская разборная</t>
  </si>
  <si>
    <t>Ларь низкотемпературный ЛН-600</t>
  </si>
  <si>
    <t>Медицинская ультразвуковая мойка УЗО10-01-Медэл</t>
  </si>
  <si>
    <t>Наждак</t>
  </si>
  <si>
    <t>Облучатель - рецинкулятор "Дезар-3"</t>
  </si>
  <si>
    <t>Облучатель - рецинкулятор "Дезар-5"</t>
  </si>
  <si>
    <t>Облучатель - рециркулятор"Дезар-5" настенный</t>
  </si>
  <si>
    <t>Облучатель ОБН-450-6*30 (светильник бактер.перед.)</t>
  </si>
  <si>
    <t>Облучатель ОРК-21М1</t>
  </si>
  <si>
    <t>Облучатель-рециркулятор воздуха ультрафиолетовый бактерицидный ОРБ-1Н</t>
  </si>
  <si>
    <t>Овощерезка СL 30 Bistro</t>
  </si>
  <si>
    <t>Пульсоксиметр MD300C 22</t>
  </si>
  <si>
    <t>Стерилизатор воздушный ГП-80МО</t>
  </si>
  <si>
    <t>Стерилизатор паровой (ВКа-75-ПЗ)</t>
  </si>
  <si>
    <t xml:space="preserve"> Стерилизатор паровой ГК-75-01</t>
  </si>
  <si>
    <t>Стол массажный</t>
  </si>
  <si>
    <t>Терапевтическая система DETENSОR</t>
  </si>
  <si>
    <t>Термостат TW-2(баня водяная)</t>
  </si>
  <si>
    <t>Термостат ТС - 1/80 СПУ</t>
  </si>
  <si>
    <t>Термостат ТСО - 1/80 СПУ</t>
  </si>
  <si>
    <t>Тонометр Microlif BP N1 Basic,манжет 22-32 см.</t>
  </si>
  <si>
    <t>Тонометр UA-668 автомат</t>
  </si>
  <si>
    <t>Тонометр полуавтомат.</t>
  </si>
  <si>
    <t>Тренажер гребной</t>
  </si>
  <si>
    <t>Хлеборезка АХМ-300Т</t>
  </si>
  <si>
    <t>Вентилятор настенный  Д100</t>
  </si>
  <si>
    <t>Вентилятор напольный с регулятором высоты</t>
  </si>
  <si>
    <t>Микрофон philips- 570</t>
  </si>
  <si>
    <t>Микрофон philips-md 150</t>
  </si>
  <si>
    <t>Утюг электрический бытовой Willmark</t>
  </si>
  <si>
    <t>Утюг</t>
  </si>
  <si>
    <t>Эл/сушилка для рук</t>
  </si>
  <si>
    <t>Насос садовый XI09 1200CR</t>
  </si>
  <si>
    <t>Настольная лампа Дельта</t>
  </si>
  <si>
    <t>Перфоратор профис.</t>
  </si>
  <si>
    <t>Насос КМ-50-32-125</t>
  </si>
  <si>
    <t>Вентилятор SCARLETT</t>
  </si>
  <si>
    <t>Вентилятор канальный центробежный</t>
  </si>
  <si>
    <t>Диктофон LG -36</t>
  </si>
  <si>
    <t>Диктофон Panasonic-470</t>
  </si>
  <si>
    <t>Диктофон цифровой</t>
  </si>
  <si>
    <t>Дрель-шуруповерт аккумуляторная</t>
  </si>
  <si>
    <t>Лентошлифовальная машина</t>
  </si>
  <si>
    <t>Лобзик электрический</t>
  </si>
  <si>
    <t>Мегафон</t>
  </si>
  <si>
    <t>Перфоратор МАКИТА 780Вт</t>
  </si>
  <si>
    <t>Перфоратор"MAKITA"</t>
  </si>
  <si>
    <t>Пила ручная циркулярная</t>
  </si>
  <si>
    <t>Радиатор масл.</t>
  </si>
  <si>
    <t>Сварочный агрегат</t>
  </si>
  <si>
    <t>Сварочный аппарат инверторный</t>
  </si>
  <si>
    <t>Телевизор ERISSON 21F1</t>
  </si>
  <si>
    <t>Телевизор  ERISSON</t>
  </si>
  <si>
    <t>Теплофон  напольный 0,7 кВт</t>
  </si>
  <si>
    <t>Точильно-шлифовальная машина Энергомаш ТС60202</t>
  </si>
  <si>
    <t>Холодильник"Бирюса"</t>
  </si>
  <si>
    <t>Чайник VITEK</t>
  </si>
  <si>
    <t>Чайник VITEK  VT-1123</t>
  </si>
  <si>
    <t>Чайник-термос VITEZZE</t>
  </si>
  <si>
    <t>Шлифмашина угловая "Интерскол" 125/750</t>
  </si>
  <si>
    <t>Шлифмашина угловая "Интерскол" 230/2100 М</t>
  </si>
  <si>
    <t>Эл.устройство для сварки полипроп.труб</t>
  </si>
  <si>
    <t>Эл.чайник Polaris</t>
  </si>
  <si>
    <t>Эл.чайник PWK 1786CAL  (Polaris)</t>
  </si>
  <si>
    <t>Эл.чайник Sakura</t>
  </si>
  <si>
    <t>Эл.чайник Scarlett</t>
  </si>
  <si>
    <t>Электрочайник  IRIT IR1120</t>
  </si>
  <si>
    <t>Электрочайник  IRIT IR1322</t>
  </si>
  <si>
    <t>Электрочайник  MAXWELL  MW-1006</t>
  </si>
  <si>
    <t>Счетчик  Меркурий 230 АМ/03   380В</t>
  </si>
  <si>
    <t>Счетчик Меркурий   (380 Вт)</t>
  </si>
  <si>
    <t>шт</t>
  </si>
  <si>
    <t>Поставщик №1 Коммерческое предложение №1375 от  03.07.2026</t>
  </si>
  <si>
    <t>Поставщик №2 Коммерческое предложение №1377 от 03.07.2026</t>
  </si>
  <si>
    <t>Поставщик №3 Коммерческое предложение №1376 от 03.07.2026</t>
  </si>
  <si>
    <t xml:space="preserve">Обоснованная НМЦК составила 18100,00 минимальная предложенная потенциальным исполнителем. </t>
  </si>
  <si>
    <t>______________  Е.О.Гайдунова</t>
  </si>
  <si>
    <t>Шуруповерт "Makita" 6281 DWAE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</si>
</sst>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5" xfId="0" applyBorder="1"/>
    <xf numFmtId="2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14" fontId="0" fillId="0" borderId="0" xfId="0" applyNumberFormat="1"/>
    <xf numFmtId="14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/>
    <xf numFmtId="14" fontId="0" fillId="0" borderId="0" xfId="0" applyNumberFormat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6</xdr:row>
      <xdr:rowOff>952500</xdr:rowOff>
    </xdr:from>
    <xdr:to>
      <xdr:col>13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3225" y="40576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923925</xdr:rowOff>
    </xdr:from>
    <xdr:to>
      <xdr:col>11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4029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108697</xdr:colOff>
      <xdr:row>6</xdr:row>
      <xdr:rowOff>1913965</xdr:rowOff>
    </xdr:from>
    <xdr:to>
      <xdr:col>13</xdr:col>
      <xdr:colOff>1594597</xdr:colOff>
      <xdr:row>6</xdr:row>
      <xdr:rowOff>2275915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891122" y="501911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6</xdr:row>
      <xdr:rowOff>1400175</xdr:rowOff>
    </xdr:from>
    <xdr:to>
      <xdr:col>13</xdr:col>
      <xdr:colOff>419100</xdr:colOff>
      <xdr:row>6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49125" y="4505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44"/>
  <sheetViews>
    <sheetView tabSelected="1" workbookViewId="0">
      <selection activeCell="A4" sqref="A4:Q5"/>
    </sheetView>
  </sheetViews>
  <sheetFormatPr defaultRowHeight="15" x14ac:dyDescent="0.25"/>
  <cols>
    <col min="1" max="1" width="5.140625" customWidth="1"/>
    <col min="2" max="2" width="27.7109375" style="11" customWidth="1"/>
    <col min="3" max="3" width="10.28515625" customWidth="1"/>
    <col min="4" max="4" width="13.42578125" customWidth="1"/>
    <col min="5" max="5" width="11.7109375" customWidth="1"/>
    <col min="6" max="6" width="9.5703125" customWidth="1"/>
    <col min="7" max="7" width="12.42578125" customWidth="1"/>
    <col min="8" max="8" width="11.5703125" customWidth="1"/>
    <col min="9" max="9" width="13.28515625" customWidth="1"/>
    <col min="11" max="11" width="16" customWidth="1"/>
    <col min="12" max="12" width="17.85546875" customWidth="1"/>
    <col min="13" max="13" width="18.5703125" customWidth="1"/>
    <col min="14" max="14" width="29.5703125" customWidth="1"/>
    <col min="15" max="15" width="15.5703125" customWidth="1"/>
    <col min="16" max="16" width="24.7109375" customWidth="1"/>
    <col min="17" max="17" width="19.42578125" customWidth="1"/>
    <col min="18" max="18" width="15.85546875" customWidth="1"/>
  </cols>
  <sheetData>
    <row r="3" spans="1:17" ht="36.75" customHeight="1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s="1" customFormat="1" ht="132" customHeight="1" x14ac:dyDescent="0.2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" customFormat="1" ht="132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45.75" customHeight="1" x14ac:dyDescent="0.25">
      <c r="A6" s="34" t="s">
        <v>2</v>
      </c>
      <c r="B6" s="34" t="s">
        <v>3</v>
      </c>
      <c r="C6" s="34" t="s">
        <v>4</v>
      </c>
      <c r="D6" s="34" t="s">
        <v>5</v>
      </c>
      <c r="E6" s="37" t="s">
        <v>6</v>
      </c>
      <c r="F6" s="37"/>
      <c r="G6" s="37"/>
      <c r="H6" s="37"/>
      <c r="I6" s="37"/>
      <c r="J6" s="37"/>
      <c r="K6" s="38" t="s">
        <v>7</v>
      </c>
      <c r="L6" s="35"/>
      <c r="M6" s="35"/>
      <c r="N6" s="39" t="s">
        <v>8</v>
      </c>
      <c r="O6" s="35"/>
      <c r="P6" s="35"/>
      <c r="Q6" s="35"/>
    </row>
    <row r="7" spans="1:17" s="1" customFormat="1" ht="188.25" customHeight="1" x14ac:dyDescent="0.2">
      <c r="A7" s="35"/>
      <c r="B7" s="36"/>
      <c r="C7" s="36"/>
      <c r="D7" s="36"/>
      <c r="E7" s="3"/>
      <c r="F7" s="3"/>
      <c r="G7" s="3" t="s">
        <v>114</v>
      </c>
      <c r="H7" s="3" t="s">
        <v>115</v>
      </c>
      <c r="I7" s="3" t="s">
        <v>116</v>
      </c>
      <c r="J7" s="2"/>
      <c r="K7" s="2" t="s">
        <v>9</v>
      </c>
      <c r="L7" s="2" t="s">
        <v>10</v>
      </c>
      <c r="M7" s="4" t="s">
        <v>11</v>
      </c>
      <c r="N7" s="5" t="s">
        <v>12</v>
      </c>
      <c r="O7" s="5" t="s">
        <v>13</v>
      </c>
      <c r="P7" s="5" t="s">
        <v>14</v>
      </c>
      <c r="Q7" s="5" t="s">
        <v>15</v>
      </c>
    </row>
    <row r="8" spans="1:17" s="1" customFormat="1" ht="24.75" customHeight="1" x14ac:dyDescent="0.25">
      <c r="A8" s="6">
        <v>1</v>
      </c>
      <c r="B8" s="25" t="s">
        <v>20</v>
      </c>
      <c r="C8" s="24" t="s">
        <v>113</v>
      </c>
      <c r="D8" s="24">
        <v>1</v>
      </c>
      <c r="E8" s="26"/>
      <c r="F8" s="26"/>
      <c r="G8" s="25">
        <v>180</v>
      </c>
      <c r="H8" s="23">
        <v>210</v>
      </c>
      <c r="I8" s="23">
        <v>230</v>
      </c>
      <c r="J8" s="27"/>
      <c r="K8" s="7">
        <f t="shared" ref="K8:K72" si="0">AVERAGE(E8:I8)</f>
        <v>206.66666666666666</v>
      </c>
      <c r="L8" s="8">
        <f t="shared" ref="L8:L72" si="1">SQRT(((SUM(IF(H8&lt;&gt;0,POWER(H8-K8,2),),IF(F8&lt;&gt;0, POWER(F8-K8,2),),IF(E8&lt;&gt;0, POWER(E8-K8,2),),IF(G8&lt;&gt;0, POWER(G8-K8,2),),IF(I8&lt;&gt;0, POWER(I8-K8,2),))/(COUNTA(E8:I8)-1))))</f>
        <v>25.166114784235834</v>
      </c>
      <c r="M8" s="9">
        <f t="shared" ref="M8:M72" si="2">L8/K8*100</f>
        <v>12.177152314952822</v>
      </c>
      <c r="N8" s="7">
        <f t="shared" ref="N8:N72" si="3">D8/3*(E8+F8+G8+H8+I8)</f>
        <v>206.66666666666666</v>
      </c>
      <c r="O8" s="10">
        <f t="shared" ref="O8:O72" si="4">N8/D8</f>
        <v>206.66666666666666</v>
      </c>
      <c r="P8" s="7">
        <f t="shared" ref="P8:P72" si="5">ROUNDDOWN(O8,2)</f>
        <v>206.66</v>
      </c>
      <c r="Q8" s="7">
        <f t="shared" ref="Q8:Q72" si="6">P8*D8</f>
        <v>206.66</v>
      </c>
    </row>
    <row r="9" spans="1:17" s="1" customFormat="1" ht="24.75" customHeight="1" x14ac:dyDescent="0.25">
      <c r="A9" s="6">
        <v>2</v>
      </c>
      <c r="B9" s="25" t="s">
        <v>21</v>
      </c>
      <c r="C9" s="24" t="s">
        <v>113</v>
      </c>
      <c r="D9" s="24">
        <v>1</v>
      </c>
      <c r="E9" s="26"/>
      <c r="F9" s="26"/>
      <c r="G9" s="25">
        <v>150</v>
      </c>
      <c r="H9" s="23">
        <v>175</v>
      </c>
      <c r="I9" s="23">
        <v>190</v>
      </c>
      <c r="J9" s="27"/>
      <c r="K9" s="7">
        <f t="shared" si="0"/>
        <v>171.66666666666666</v>
      </c>
      <c r="L9" s="8">
        <f t="shared" si="1"/>
        <v>20.207259421636902</v>
      </c>
      <c r="M9" s="9">
        <f t="shared" si="2"/>
        <v>11.771219080565185</v>
      </c>
      <c r="N9" s="7">
        <f t="shared" si="3"/>
        <v>171.66666666666666</v>
      </c>
      <c r="O9" s="10">
        <f t="shared" si="4"/>
        <v>171.66666666666666</v>
      </c>
      <c r="P9" s="7">
        <f t="shared" si="5"/>
        <v>171.66</v>
      </c>
      <c r="Q9" s="7">
        <f t="shared" si="6"/>
        <v>171.66</v>
      </c>
    </row>
    <row r="10" spans="1:17" s="1" customFormat="1" ht="24.75" customHeight="1" x14ac:dyDescent="0.25">
      <c r="A10" s="6">
        <v>3</v>
      </c>
      <c r="B10" s="25" t="s">
        <v>22</v>
      </c>
      <c r="C10" s="24" t="s">
        <v>113</v>
      </c>
      <c r="D10" s="24">
        <v>1</v>
      </c>
      <c r="E10" s="26"/>
      <c r="F10" s="26"/>
      <c r="G10" s="25">
        <v>150</v>
      </c>
      <c r="H10" s="23">
        <v>175</v>
      </c>
      <c r="I10" s="23">
        <v>190</v>
      </c>
      <c r="J10" s="27"/>
      <c r="K10" s="7">
        <f t="shared" si="0"/>
        <v>171.66666666666666</v>
      </c>
      <c r="L10" s="8">
        <f t="shared" si="1"/>
        <v>20.207259421636902</v>
      </c>
      <c r="M10" s="9">
        <f t="shared" si="2"/>
        <v>11.771219080565185</v>
      </c>
      <c r="N10" s="7">
        <f t="shared" si="3"/>
        <v>171.66666666666666</v>
      </c>
      <c r="O10" s="10">
        <f t="shared" si="4"/>
        <v>171.66666666666666</v>
      </c>
      <c r="P10" s="7">
        <f t="shared" si="5"/>
        <v>171.66</v>
      </c>
      <c r="Q10" s="7">
        <f t="shared" si="6"/>
        <v>171.66</v>
      </c>
    </row>
    <row r="11" spans="1:17" s="1" customFormat="1" ht="24.75" customHeight="1" x14ac:dyDescent="0.25">
      <c r="A11" s="6">
        <v>4</v>
      </c>
      <c r="B11" s="25" t="s">
        <v>22</v>
      </c>
      <c r="C11" s="24" t="s">
        <v>113</v>
      </c>
      <c r="D11" s="24">
        <v>1</v>
      </c>
      <c r="E11" s="26"/>
      <c r="F11" s="26"/>
      <c r="G11" s="25">
        <v>150</v>
      </c>
      <c r="H11" s="23">
        <v>175</v>
      </c>
      <c r="I11" s="23">
        <v>190</v>
      </c>
      <c r="J11" s="27"/>
      <c r="K11" s="7">
        <f t="shared" si="0"/>
        <v>171.66666666666666</v>
      </c>
      <c r="L11" s="8">
        <f t="shared" si="1"/>
        <v>20.207259421636902</v>
      </c>
      <c r="M11" s="9">
        <f t="shared" si="2"/>
        <v>11.771219080565185</v>
      </c>
      <c r="N11" s="7">
        <f t="shared" si="3"/>
        <v>171.66666666666666</v>
      </c>
      <c r="O11" s="10">
        <f t="shared" si="4"/>
        <v>171.66666666666666</v>
      </c>
      <c r="P11" s="7">
        <f t="shared" si="5"/>
        <v>171.66</v>
      </c>
      <c r="Q11" s="7">
        <f t="shared" si="6"/>
        <v>171.66</v>
      </c>
    </row>
    <row r="12" spans="1:17" s="1" customFormat="1" ht="24.75" customHeight="1" x14ac:dyDescent="0.25">
      <c r="A12" s="6">
        <v>5</v>
      </c>
      <c r="B12" s="25" t="s">
        <v>22</v>
      </c>
      <c r="C12" s="24" t="s">
        <v>113</v>
      </c>
      <c r="D12" s="24">
        <v>1</v>
      </c>
      <c r="E12" s="26"/>
      <c r="F12" s="26"/>
      <c r="G12" s="25">
        <v>150</v>
      </c>
      <c r="H12" s="23">
        <v>175</v>
      </c>
      <c r="I12" s="23">
        <v>190</v>
      </c>
      <c r="J12" s="27"/>
      <c r="K12" s="7">
        <f t="shared" si="0"/>
        <v>171.66666666666666</v>
      </c>
      <c r="L12" s="8">
        <f t="shared" si="1"/>
        <v>20.207259421636902</v>
      </c>
      <c r="M12" s="9">
        <f t="shared" si="2"/>
        <v>11.771219080565185</v>
      </c>
      <c r="N12" s="7">
        <f t="shared" si="3"/>
        <v>171.66666666666666</v>
      </c>
      <c r="O12" s="10">
        <f t="shared" si="4"/>
        <v>171.66666666666666</v>
      </c>
      <c r="P12" s="7">
        <f t="shared" si="5"/>
        <v>171.66</v>
      </c>
      <c r="Q12" s="7">
        <f t="shared" si="6"/>
        <v>171.66</v>
      </c>
    </row>
    <row r="13" spans="1:17" s="1" customFormat="1" ht="24.75" customHeight="1" x14ac:dyDescent="0.25">
      <c r="A13" s="6">
        <v>6</v>
      </c>
      <c r="B13" s="25" t="s">
        <v>22</v>
      </c>
      <c r="C13" s="24" t="s">
        <v>113</v>
      </c>
      <c r="D13" s="24">
        <v>1</v>
      </c>
      <c r="E13" s="26"/>
      <c r="F13" s="26"/>
      <c r="G13" s="25">
        <v>150</v>
      </c>
      <c r="H13" s="23">
        <v>175</v>
      </c>
      <c r="I13" s="23">
        <v>190</v>
      </c>
      <c r="J13" s="27"/>
      <c r="K13" s="7">
        <f t="shared" si="0"/>
        <v>171.66666666666666</v>
      </c>
      <c r="L13" s="8">
        <f t="shared" si="1"/>
        <v>20.207259421636902</v>
      </c>
      <c r="M13" s="9">
        <f t="shared" si="2"/>
        <v>11.771219080565185</v>
      </c>
      <c r="N13" s="7">
        <f t="shared" si="3"/>
        <v>171.66666666666666</v>
      </c>
      <c r="O13" s="10">
        <f t="shared" si="4"/>
        <v>171.66666666666666</v>
      </c>
      <c r="P13" s="7">
        <f t="shared" si="5"/>
        <v>171.66</v>
      </c>
      <c r="Q13" s="7">
        <f t="shared" si="6"/>
        <v>171.66</v>
      </c>
    </row>
    <row r="14" spans="1:17" s="1" customFormat="1" ht="24.75" customHeight="1" x14ac:dyDescent="0.25">
      <c r="A14" s="6">
        <v>7</v>
      </c>
      <c r="B14" s="25" t="s">
        <v>22</v>
      </c>
      <c r="C14" s="24" t="s">
        <v>113</v>
      </c>
      <c r="D14" s="24">
        <v>1</v>
      </c>
      <c r="E14" s="26"/>
      <c r="F14" s="26"/>
      <c r="G14" s="25">
        <v>150</v>
      </c>
      <c r="H14" s="23">
        <v>175</v>
      </c>
      <c r="I14" s="23">
        <v>190</v>
      </c>
      <c r="J14" s="27"/>
      <c r="K14" s="7">
        <f t="shared" si="0"/>
        <v>171.66666666666666</v>
      </c>
      <c r="L14" s="8">
        <f t="shared" si="1"/>
        <v>20.207259421636902</v>
      </c>
      <c r="M14" s="9">
        <f t="shared" si="2"/>
        <v>11.771219080565185</v>
      </c>
      <c r="N14" s="7">
        <f t="shared" si="3"/>
        <v>171.66666666666666</v>
      </c>
      <c r="O14" s="10">
        <f t="shared" si="4"/>
        <v>171.66666666666666</v>
      </c>
      <c r="P14" s="7">
        <f t="shared" si="5"/>
        <v>171.66</v>
      </c>
      <c r="Q14" s="7">
        <f t="shared" si="6"/>
        <v>171.66</v>
      </c>
    </row>
    <row r="15" spans="1:17" s="1" customFormat="1" ht="24.75" customHeight="1" x14ac:dyDescent="0.25">
      <c r="A15" s="6">
        <v>8</v>
      </c>
      <c r="B15" s="25" t="s">
        <v>22</v>
      </c>
      <c r="C15" s="24" t="s">
        <v>113</v>
      </c>
      <c r="D15" s="24">
        <v>1</v>
      </c>
      <c r="E15" s="26"/>
      <c r="F15" s="26"/>
      <c r="G15" s="25">
        <v>150</v>
      </c>
      <c r="H15" s="23">
        <v>175</v>
      </c>
      <c r="I15" s="23">
        <v>190</v>
      </c>
      <c r="J15" s="27"/>
      <c r="K15" s="7">
        <f t="shared" si="0"/>
        <v>171.66666666666666</v>
      </c>
      <c r="L15" s="8">
        <f t="shared" si="1"/>
        <v>20.207259421636902</v>
      </c>
      <c r="M15" s="9">
        <f t="shared" si="2"/>
        <v>11.771219080565185</v>
      </c>
      <c r="N15" s="7">
        <f t="shared" si="3"/>
        <v>171.66666666666666</v>
      </c>
      <c r="O15" s="10">
        <f t="shared" si="4"/>
        <v>171.66666666666666</v>
      </c>
      <c r="P15" s="7">
        <f t="shared" si="5"/>
        <v>171.66</v>
      </c>
      <c r="Q15" s="7">
        <f t="shared" si="6"/>
        <v>171.66</v>
      </c>
    </row>
    <row r="16" spans="1:17" s="1" customFormat="1" ht="24.75" customHeight="1" x14ac:dyDescent="0.25">
      <c r="A16" s="6">
        <v>9</v>
      </c>
      <c r="B16" s="25" t="s">
        <v>22</v>
      </c>
      <c r="C16" s="24" t="s">
        <v>113</v>
      </c>
      <c r="D16" s="24">
        <v>1</v>
      </c>
      <c r="E16" s="26"/>
      <c r="F16" s="26"/>
      <c r="G16" s="25">
        <v>150</v>
      </c>
      <c r="H16" s="23">
        <v>175</v>
      </c>
      <c r="I16" s="23">
        <v>190</v>
      </c>
      <c r="J16" s="27"/>
      <c r="K16" s="7">
        <f t="shared" si="0"/>
        <v>171.66666666666666</v>
      </c>
      <c r="L16" s="8">
        <f t="shared" si="1"/>
        <v>20.207259421636902</v>
      </c>
      <c r="M16" s="9">
        <f t="shared" si="2"/>
        <v>11.771219080565185</v>
      </c>
      <c r="N16" s="7">
        <f t="shared" si="3"/>
        <v>171.66666666666666</v>
      </c>
      <c r="O16" s="10">
        <f t="shared" si="4"/>
        <v>171.66666666666666</v>
      </c>
      <c r="P16" s="7">
        <f t="shared" si="5"/>
        <v>171.66</v>
      </c>
      <c r="Q16" s="7">
        <f t="shared" si="6"/>
        <v>171.66</v>
      </c>
    </row>
    <row r="17" spans="1:17" s="1" customFormat="1" ht="24.75" customHeight="1" x14ac:dyDescent="0.25">
      <c r="A17" s="6">
        <v>10</v>
      </c>
      <c r="B17" s="25" t="s">
        <v>22</v>
      </c>
      <c r="C17" s="24" t="s">
        <v>113</v>
      </c>
      <c r="D17" s="24">
        <v>1</v>
      </c>
      <c r="E17" s="26"/>
      <c r="F17" s="26"/>
      <c r="G17" s="25">
        <v>150</v>
      </c>
      <c r="H17" s="23">
        <v>175</v>
      </c>
      <c r="I17" s="23">
        <v>190</v>
      </c>
      <c r="J17" s="27"/>
      <c r="K17" s="7">
        <f t="shared" si="0"/>
        <v>171.66666666666666</v>
      </c>
      <c r="L17" s="8">
        <f t="shared" si="1"/>
        <v>20.207259421636902</v>
      </c>
      <c r="M17" s="9">
        <f t="shared" si="2"/>
        <v>11.771219080565185</v>
      </c>
      <c r="N17" s="7">
        <f t="shared" si="3"/>
        <v>171.66666666666666</v>
      </c>
      <c r="O17" s="10">
        <f t="shared" si="4"/>
        <v>171.66666666666666</v>
      </c>
      <c r="P17" s="7">
        <f t="shared" si="5"/>
        <v>171.66</v>
      </c>
      <c r="Q17" s="7">
        <f t="shared" si="6"/>
        <v>171.66</v>
      </c>
    </row>
    <row r="18" spans="1:17" s="1" customFormat="1" ht="24.75" customHeight="1" x14ac:dyDescent="0.25">
      <c r="A18" s="6">
        <v>11</v>
      </c>
      <c r="B18" s="25" t="s">
        <v>22</v>
      </c>
      <c r="C18" s="24" t="s">
        <v>113</v>
      </c>
      <c r="D18" s="24">
        <v>1</v>
      </c>
      <c r="E18" s="26"/>
      <c r="F18" s="26"/>
      <c r="G18" s="25">
        <v>150</v>
      </c>
      <c r="H18" s="23">
        <v>175</v>
      </c>
      <c r="I18" s="23">
        <v>190</v>
      </c>
      <c r="J18" s="27"/>
      <c r="K18" s="7">
        <f t="shared" si="0"/>
        <v>171.66666666666666</v>
      </c>
      <c r="L18" s="8">
        <f t="shared" si="1"/>
        <v>20.207259421636902</v>
      </c>
      <c r="M18" s="9">
        <f t="shared" si="2"/>
        <v>11.771219080565185</v>
      </c>
      <c r="N18" s="7">
        <f t="shared" si="3"/>
        <v>171.66666666666666</v>
      </c>
      <c r="O18" s="10">
        <f t="shared" si="4"/>
        <v>171.66666666666666</v>
      </c>
      <c r="P18" s="7">
        <f t="shared" si="5"/>
        <v>171.66</v>
      </c>
      <c r="Q18" s="7">
        <f t="shared" si="6"/>
        <v>171.66</v>
      </c>
    </row>
    <row r="19" spans="1:17" s="1" customFormat="1" ht="24.75" customHeight="1" x14ac:dyDescent="0.25">
      <c r="A19" s="6">
        <v>12</v>
      </c>
      <c r="B19" s="25" t="s">
        <v>22</v>
      </c>
      <c r="C19" s="24" t="s">
        <v>113</v>
      </c>
      <c r="D19" s="24">
        <v>1</v>
      </c>
      <c r="E19" s="26"/>
      <c r="F19" s="26"/>
      <c r="G19" s="25">
        <v>150</v>
      </c>
      <c r="H19" s="23">
        <v>175</v>
      </c>
      <c r="I19" s="23">
        <v>190</v>
      </c>
      <c r="J19" s="27"/>
      <c r="K19" s="7">
        <f t="shared" si="0"/>
        <v>171.66666666666666</v>
      </c>
      <c r="L19" s="8">
        <f t="shared" si="1"/>
        <v>20.207259421636902</v>
      </c>
      <c r="M19" s="9">
        <f t="shared" si="2"/>
        <v>11.771219080565185</v>
      </c>
      <c r="N19" s="7">
        <f t="shared" si="3"/>
        <v>171.66666666666666</v>
      </c>
      <c r="O19" s="10">
        <f t="shared" si="4"/>
        <v>171.66666666666666</v>
      </c>
      <c r="P19" s="7">
        <f t="shared" si="5"/>
        <v>171.66</v>
      </c>
      <c r="Q19" s="7">
        <f t="shared" si="6"/>
        <v>171.66</v>
      </c>
    </row>
    <row r="20" spans="1:17" s="1" customFormat="1" ht="24.75" customHeight="1" x14ac:dyDescent="0.25">
      <c r="A20" s="6">
        <v>13</v>
      </c>
      <c r="B20" s="25" t="s">
        <v>22</v>
      </c>
      <c r="C20" s="24" t="s">
        <v>113</v>
      </c>
      <c r="D20" s="24">
        <v>1</v>
      </c>
      <c r="E20" s="26"/>
      <c r="F20" s="26"/>
      <c r="G20" s="25">
        <v>150</v>
      </c>
      <c r="H20" s="23">
        <v>175</v>
      </c>
      <c r="I20" s="23">
        <v>190</v>
      </c>
      <c r="J20" s="27"/>
      <c r="K20" s="7">
        <f t="shared" si="0"/>
        <v>171.66666666666666</v>
      </c>
      <c r="L20" s="8">
        <f t="shared" si="1"/>
        <v>20.207259421636902</v>
      </c>
      <c r="M20" s="9">
        <f t="shared" si="2"/>
        <v>11.771219080565185</v>
      </c>
      <c r="N20" s="7">
        <f t="shared" si="3"/>
        <v>171.66666666666666</v>
      </c>
      <c r="O20" s="10">
        <f t="shared" si="4"/>
        <v>171.66666666666666</v>
      </c>
      <c r="P20" s="7">
        <f t="shared" si="5"/>
        <v>171.66</v>
      </c>
      <c r="Q20" s="7">
        <f t="shared" si="6"/>
        <v>171.66</v>
      </c>
    </row>
    <row r="21" spans="1:17" s="1" customFormat="1" ht="38.25" customHeight="1" x14ac:dyDescent="0.25">
      <c r="A21" s="6">
        <v>14</v>
      </c>
      <c r="B21" s="25" t="s">
        <v>23</v>
      </c>
      <c r="C21" s="24" t="s">
        <v>113</v>
      </c>
      <c r="D21" s="24">
        <v>1</v>
      </c>
      <c r="E21" s="26"/>
      <c r="F21" s="26"/>
      <c r="G21" s="25">
        <v>150</v>
      </c>
      <c r="H21" s="23">
        <v>175</v>
      </c>
      <c r="I21" s="23">
        <v>190</v>
      </c>
      <c r="J21" s="27"/>
      <c r="K21" s="7">
        <f t="shared" si="0"/>
        <v>171.66666666666666</v>
      </c>
      <c r="L21" s="8">
        <f t="shared" si="1"/>
        <v>20.207259421636902</v>
      </c>
      <c r="M21" s="9">
        <f t="shared" si="2"/>
        <v>11.771219080565185</v>
      </c>
      <c r="N21" s="7">
        <f t="shared" si="3"/>
        <v>171.66666666666666</v>
      </c>
      <c r="O21" s="10">
        <f t="shared" si="4"/>
        <v>171.66666666666666</v>
      </c>
      <c r="P21" s="7">
        <f t="shared" si="5"/>
        <v>171.66</v>
      </c>
      <c r="Q21" s="7">
        <f t="shared" si="6"/>
        <v>171.66</v>
      </c>
    </row>
    <row r="22" spans="1:17" s="1" customFormat="1" ht="24.75" customHeight="1" x14ac:dyDescent="0.25">
      <c r="A22" s="6">
        <v>15</v>
      </c>
      <c r="B22" s="25" t="s">
        <v>24</v>
      </c>
      <c r="C22" s="24" t="s">
        <v>113</v>
      </c>
      <c r="D22" s="24">
        <v>1</v>
      </c>
      <c r="E22" s="26"/>
      <c r="F22" s="26"/>
      <c r="G22" s="25">
        <v>30</v>
      </c>
      <c r="H22" s="23">
        <v>40</v>
      </c>
      <c r="I22" s="23">
        <v>35</v>
      </c>
      <c r="J22" s="27"/>
      <c r="K22" s="7">
        <f t="shared" si="0"/>
        <v>35</v>
      </c>
      <c r="L22" s="8">
        <f t="shared" si="1"/>
        <v>5</v>
      </c>
      <c r="M22" s="9">
        <f t="shared" si="2"/>
        <v>14.285714285714285</v>
      </c>
      <c r="N22" s="7">
        <f t="shared" si="3"/>
        <v>35</v>
      </c>
      <c r="O22" s="10">
        <f t="shared" si="4"/>
        <v>35</v>
      </c>
      <c r="P22" s="7">
        <f t="shared" si="5"/>
        <v>35</v>
      </c>
      <c r="Q22" s="7">
        <f t="shared" si="6"/>
        <v>35</v>
      </c>
    </row>
    <row r="23" spans="1:17" s="1" customFormat="1" ht="24.75" customHeight="1" x14ac:dyDescent="0.25">
      <c r="A23" s="6">
        <v>16</v>
      </c>
      <c r="B23" s="25" t="s">
        <v>25</v>
      </c>
      <c r="C23" s="24" t="s">
        <v>113</v>
      </c>
      <c r="D23" s="24">
        <v>1</v>
      </c>
      <c r="E23" s="26"/>
      <c r="F23" s="26"/>
      <c r="G23" s="25">
        <v>100</v>
      </c>
      <c r="H23" s="23">
        <v>110</v>
      </c>
      <c r="I23" s="23">
        <v>123</v>
      </c>
      <c r="J23" s="27"/>
      <c r="K23" s="7">
        <f t="shared" si="0"/>
        <v>111</v>
      </c>
      <c r="L23" s="8">
        <f t="shared" si="1"/>
        <v>11.532562594670797</v>
      </c>
      <c r="M23" s="9">
        <f t="shared" si="2"/>
        <v>10.389696031234951</v>
      </c>
      <c r="N23" s="7">
        <f t="shared" si="3"/>
        <v>111</v>
      </c>
      <c r="O23" s="10">
        <f t="shared" si="4"/>
        <v>111</v>
      </c>
      <c r="P23" s="7">
        <f t="shared" si="5"/>
        <v>111</v>
      </c>
      <c r="Q23" s="7">
        <f t="shared" si="6"/>
        <v>111</v>
      </c>
    </row>
    <row r="24" spans="1:17" s="1" customFormat="1" ht="32.25" customHeight="1" x14ac:dyDescent="0.25">
      <c r="A24" s="6">
        <v>17</v>
      </c>
      <c r="B24" s="25" t="s">
        <v>26</v>
      </c>
      <c r="C24" s="24" t="s">
        <v>113</v>
      </c>
      <c r="D24" s="24">
        <v>1</v>
      </c>
      <c r="E24" s="26"/>
      <c r="F24" s="26"/>
      <c r="G24" s="25">
        <v>100</v>
      </c>
      <c r="H24" s="23">
        <v>110</v>
      </c>
      <c r="I24" s="23">
        <v>123</v>
      </c>
      <c r="J24" s="27"/>
      <c r="K24" s="7">
        <f t="shared" si="0"/>
        <v>111</v>
      </c>
      <c r="L24" s="8">
        <f t="shared" si="1"/>
        <v>11.532562594670797</v>
      </c>
      <c r="M24" s="9">
        <f t="shared" si="2"/>
        <v>10.389696031234951</v>
      </c>
      <c r="N24" s="7">
        <f t="shared" si="3"/>
        <v>111</v>
      </c>
      <c r="O24" s="10">
        <f t="shared" si="4"/>
        <v>111</v>
      </c>
      <c r="P24" s="7">
        <f t="shared" si="5"/>
        <v>111</v>
      </c>
      <c r="Q24" s="7">
        <f t="shared" si="6"/>
        <v>111</v>
      </c>
    </row>
    <row r="25" spans="1:17" s="1" customFormat="1" ht="24.75" customHeight="1" x14ac:dyDescent="0.25">
      <c r="A25" s="6">
        <v>18</v>
      </c>
      <c r="B25" s="25" t="s">
        <v>27</v>
      </c>
      <c r="C25" s="24" t="s">
        <v>113</v>
      </c>
      <c r="D25" s="24">
        <v>1</v>
      </c>
      <c r="E25" s="26"/>
      <c r="F25" s="26"/>
      <c r="G25" s="25">
        <v>150</v>
      </c>
      <c r="H25" s="23">
        <v>175</v>
      </c>
      <c r="I25" s="23">
        <v>190</v>
      </c>
      <c r="J25" s="27"/>
      <c r="K25" s="7">
        <f t="shared" si="0"/>
        <v>171.66666666666666</v>
      </c>
      <c r="L25" s="8">
        <f t="shared" si="1"/>
        <v>20.207259421636902</v>
      </c>
      <c r="M25" s="9">
        <f t="shared" si="2"/>
        <v>11.771219080565185</v>
      </c>
      <c r="N25" s="7">
        <f t="shared" si="3"/>
        <v>171.66666666666666</v>
      </c>
      <c r="O25" s="10">
        <f t="shared" si="4"/>
        <v>171.66666666666666</v>
      </c>
      <c r="P25" s="7">
        <f t="shared" si="5"/>
        <v>171.66</v>
      </c>
      <c r="Q25" s="7">
        <f t="shared" si="6"/>
        <v>171.66</v>
      </c>
    </row>
    <row r="26" spans="1:17" s="1" customFormat="1" ht="24.75" customHeight="1" x14ac:dyDescent="0.25">
      <c r="A26" s="6">
        <v>19</v>
      </c>
      <c r="B26" s="25" t="s">
        <v>28</v>
      </c>
      <c r="C26" s="24" t="s">
        <v>113</v>
      </c>
      <c r="D26" s="24">
        <v>1</v>
      </c>
      <c r="E26" s="26"/>
      <c r="F26" s="26"/>
      <c r="G26" s="25">
        <v>80</v>
      </c>
      <c r="H26" s="23">
        <v>85</v>
      </c>
      <c r="I26" s="23">
        <v>100</v>
      </c>
      <c r="J26" s="27"/>
      <c r="K26" s="7">
        <f t="shared" si="0"/>
        <v>88.333333333333329</v>
      </c>
      <c r="L26" s="8">
        <f t="shared" si="1"/>
        <v>10.408329997330664</v>
      </c>
      <c r="M26" s="9">
        <f t="shared" si="2"/>
        <v>11.783015091317733</v>
      </c>
      <c r="N26" s="7">
        <f t="shared" si="3"/>
        <v>88.333333333333329</v>
      </c>
      <c r="O26" s="10">
        <f t="shared" si="4"/>
        <v>88.333333333333329</v>
      </c>
      <c r="P26" s="7">
        <f t="shared" si="5"/>
        <v>88.33</v>
      </c>
      <c r="Q26" s="7">
        <f t="shared" si="6"/>
        <v>88.33</v>
      </c>
    </row>
    <row r="27" spans="1:17" s="1" customFormat="1" ht="24.75" customHeight="1" x14ac:dyDescent="0.25">
      <c r="A27" s="6">
        <v>20</v>
      </c>
      <c r="B27" s="25" t="s">
        <v>29</v>
      </c>
      <c r="C27" s="24" t="s">
        <v>113</v>
      </c>
      <c r="D27" s="24">
        <v>1</v>
      </c>
      <c r="E27" s="26"/>
      <c r="F27" s="26"/>
      <c r="G27" s="25">
        <v>80</v>
      </c>
      <c r="H27" s="23">
        <v>85</v>
      </c>
      <c r="I27" s="23">
        <v>100</v>
      </c>
      <c r="J27" s="27"/>
      <c r="K27" s="7">
        <f t="shared" si="0"/>
        <v>88.333333333333329</v>
      </c>
      <c r="L27" s="8">
        <f t="shared" si="1"/>
        <v>10.408329997330664</v>
      </c>
      <c r="M27" s="9">
        <f t="shared" si="2"/>
        <v>11.783015091317733</v>
      </c>
      <c r="N27" s="7">
        <f t="shared" si="3"/>
        <v>88.333333333333329</v>
      </c>
      <c r="O27" s="10">
        <f t="shared" si="4"/>
        <v>88.333333333333329</v>
      </c>
      <c r="P27" s="7">
        <f t="shared" si="5"/>
        <v>88.33</v>
      </c>
      <c r="Q27" s="7">
        <f t="shared" si="6"/>
        <v>88.33</v>
      </c>
    </row>
    <row r="28" spans="1:17" s="1" customFormat="1" ht="22.5" customHeight="1" x14ac:dyDescent="0.25">
      <c r="A28" s="6">
        <v>21</v>
      </c>
      <c r="B28" s="25" t="s">
        <v>30</v>
      </c>
      <c r="C28" s="24" t="s">
        <v>113</v>
      </c>
      <c r="D28" s="24">
        <v>1</v>
      </c>
      <c r="E28" s="26"/>
      <c r="F28" s="26"/>
      <c r="G28" s="25">
        <v>150</v>
      </c>
      <c r="H28" s="23">
        <v>175</v>
      </c>
      <c r="I28" s="23">
        <v>190</v>
      </c>
      <c r="J28" s="27"/>
      <c r="K28" s="7">
        <f t="shared" si="0"/>
        <v>171.66666666666666</v>
      </c>
      <c r="L28" s="8">
        <f t="shared" si="1"/>
        <v>20.207259421636902</v>
      </c>
      <c r="M28" s="9">
        <f t="shared" si="2"/>
        <v>11.771219080565185</v>
      </c>
      <c r="N28" s="7">
        <f t="shared" si="3"/>
        <v>171.66666666666666</v>
      </c>
      <c r="O28" s="10">
        <f t="shared" si="4"/>
        <v>171.66666666666666</v>
      </c>
      <c r="P28" s="7">
        <f t="shared" si="5"/>
        <v>171.66</v>
      </c>
      <c r="Q28" s="7">
        <f t="shared" si="6"/>
        <v>171.66</v>
      </c>
    </row>
    <row r="29" spans="1:17" s="1" customFormat="1" ht="27.75" customHeight="1" x14ac:dyDescent="0.25">
      <c r="A29" s="6">
        <v>22</v>
      </c>
      <c r="B29" s="25" t="s">
        <v>31</v>
      </c>
      <c r="C29" s="24" t="s">
        <v>113</v>
      </c>
      <c r="D29" s="24">
        <v>1</v>
      </c>
      <c r="E29" s="26"/>
      <c r="F29" s="26"/>
      <c r="G29" s="25">
        <v>150</v>
      </c>
      <c r="H29" s="23">
        <v>175</v>
      </c>
      <c r="I29" s="23">
        <v>190</v>
      </c>
      <c r="J29" s="27"/>
      <c r="K29" s="7">
        <f t="shared" si="0"/>
        <v>171.66666666666666</v>
      </c>
      <c r="L29" s="8">
        <f t="shared" si="1"/>
        <v>20.207259421636902</v>
      </c>
      <c r="M29" s="9">
        <f t="shared" si="2"/>
        <v>11.771219080565185</v>
      </c>
      <c r="N29" s="7">
        <f t="shared" si="3"/>
        <v>171.66666666666666</v>
      </c>
      <c r="O29" s="10">
        <f t="shared" si="4"/>
        <v>171.66666666666666</v>
      </c>
      <c r="P29" s="7">
        <f t="shared" si="5"/>
        <v>171.66</v>
      </c>
      <c r="Q29" s="7">
        <f t="shared" si="6"/>
        <v>171.66</v>
      </c>
    </row>
    <row r="30" spans="1:17" s="1" customFormat="1" ht="27.75" customHeight="1" x14ac:dyDescent="0.25">
      <c r="A30" s="6">
        <v>23</v>
      </c>
      <c r="B30" s="25" t="s">
        <v>31</v>
      </c>
      <c r="C30" s="24" t="s">
        <v>113</v>
      </c>
      <c r="D30" s="24">
        <v>1</v>
      </c>
      <c r="E30" s="26"/>
      <c r="F30" s="26"/>
      <c r="G30" s="25">
        <v>150</v>
      </c>
      <c r="H30" s="23">
        <v>175</v>
      </c>
      <c r="I30" s="23">
        <v>190</v>
      </c>
      <c r="J30" s="27"/>
      <c r="K30" s="7">
        <f t="shared" si="0"/>
        <v>171.66666666666666</v>
      </c>
      <c r="L30" s="8">
        <f t="shared" si="1"/>
        <v>20.207259421636902</v>
      </c>
      <c r="M30" s="9">
        <f t="shared" si="2"/>
        <v>11.771219080565185</v>
      </c>
      <c r="N30" s="7">
        <f t="shared" si="3"/>
        <v>171.66666666666666</v>
      </c>
      <c r="O30" s="10">
        <f t="shared" si="4"/>
        <v>171.66666666666666</v>
      </c>
      <c r="P30" s="7">
        <f t="shared" si="5"/>
        <v>171.66</v>
      </c>
      <c r="Q30" s="7">
        <f t="shared" si="6"/>
        <v>171.66</v>
      </c>
    </row>
    <row r="31" spans="1:17" s="1" customFormat="1" ht="27.75" customHeight="1" x14ac:dyDescent="0.25">
      <c r="A31" s="6">
        <v>24</v>
      </c>
      <c r="B31" s="25" t="s">
        <v>31</v>
      </c>
      <c r="C31" s="24" t="s">
        <v>113</v>
      </c>
      <c r="D31" s="24">
        <v>1</v>
      </c>
      <c r="E31" s="26"/>
      <c r="F31" s="26"/>
      <c r="G31" s="25">
        <v>150</v>
      </c>
      <c r="H31" s="23">
        <v>175</v>
      </c>
      <c r="I31" s="23">
        <v>190</v>
      </c>
      <c r="J31" s="27"/>
      <c r="K31" s="7">
        <f t="shared" si="0"/>
        <v>171.66666666666666</v>
      </c>
      <c r="L31" s="8">
        <f t="shared" si="1"/>
        <v>20.207259421636902</v>
      </c>
      <c r="M31" s="9">
        <f t="shared" si="2"/>
        <v>11.771219080565185</v>
      </c>
      <c r="N31" s="7">
        <f t="shared" si="3"/>
        <v>171.66666666666666</v>
      </c>
      <c r="O31" s="10">
        <f t="shared" si="4"/>
        <v>171.66666666666666</v>
      </c>
      <c r="P31" s="7">
        <f t="shared" si="5"/>
        <v>171.66</v>
      </c>
      <c r="Q31" s="7">
        <f t="shared" si="6"/>
        <v>171.66</v>
      </c>
    </row>
    <row r="32" spans="1:17" s="1" customFormat="1" ht="27.75" customHeight="1" x14ac:dyDescent="0.25">
      <c r="A32" s="6">
        <v>25</v>
      </c>
      <c r="B32" s="25" t="s">
        <v>31</v>
      </c>
      <c r="C32" s="24" t="s">
        <v>113</v>
      </c>
      <c r="D32" s="24">
        <v>1</v>
      </c>
      <c r="E32" s="26"/>
      <c r="F32" s="26"/>
      <c r="G32" s="25">
        <v>150</v>
      </c>
      <c r="H32" s="23">
        <v>175</v>
      </c>
      <c r="I32" s="23">
        <v>190</v>
      </c>
      <c r="J32" s="27"/>
      <c r="K32" s="7">
        <f t="shared" si="0"/>
        <v>171.66666666666666</v>
      </c>
      <c r="L32" s="8">
        <f t="shared" si="1"/>
        <v>20.207259421636902</v>
      </c>
      <c r="M32" s="9">
        <f t="shared" si="2"/>
        <v>11.771219080565185</v>
      </c>
      <c r="N32" s="7">
        <f t="shared" si="3"/>
        <v>171.66666666666666</v>
      </c>
      <c r="O32" s="10">
        <f t="shared" si="4"/>
        <v>171.66666666666666</v>
      </c>
      <c r="P32" s="7">
        <f t="shared" si="5"/>
        <v>171.66</v>
      </c>
      <c r="Q32" s="7">
        <f t="shared" si="6"/>
        <v>171.66</v>
      </c>
    </row>
    <row r="33" spans="1:17" s="1" customFormat="1" ht="36" customHeight="1" x14ac:dyDescent="0.25">
      <c r="A33" s="6">
        <v>26</v>
      </c>
      <c r="B33" s="25" t="s">
        <v>32</v>
      </c>
      <c r="C33" s="24" t="s">
        <v>113</v>
      </c>
      <c r="D33" s="24">
        <v>1</v>
      </c>
      <c r="E33" s="26"/>
      <c r="F33" s="26"/>
      <c r="G33" s="25">
        <v>150</v>
      </c>
      <c r="H33" s="23">
        <v>175</v>
      </c>
      <c r="I33" s="23">
        <v>190</v>
      </c>
      <c r="J33" s="27"/>
      <c r="K33" s="7">
        <f t="shared" si="0"/>
        <v>171.66666666666666</v>
      </c>
      <c r="L33" s="8">
        <f t="shared" si="1"/>
        <v>20.207259421636902</v>
      </c>
      <c r="M33" s="9">
        <f t="shared" si="2"/>
        <v>11.771219080565185</v>
      </c>
      <c r="N33" s="7">
        <f t="shared" si="3"/>
        <v>171.66666666666666</v>
      </c>
      <c r="O33" s="10">
        <f t="shared" si="4"/>
        <v>171.66666666666666</v>
      </c>
      <c r="P33" s="7">
        <f t="shared" si="5"/>
        <v>171.66</v>
      </c>
      <c r="Q33" s="7">
        <f t="shared" si="6"/>
        <v>171.66</v>
      </c>
    </row>
    <row r="34" spans="1:17" s="1" customFormat="1" ht="32.25" customHeight="1" x14ac:dyDescent="0.25">
      <c r="A34" s="6">
        <v>27</v>
      </c>
      <c r="B34" s="25" t="s">
        <v>33</v>
      </c>
      <c r="C34" s="24" t="s">
        <v>113</v>
      </c>
      <c r="D34" s="24">
        <v>1</v>
      </c>
      <c r="E34" s="26"/>
      <c r="F34" s="26"/>
      <c r="G34" s="25">
        <v>150</v>
      </c>
      <c r="H34" s="23">
        <v>175</v>
      </c>
      <c r="I34" s="23">
        <v>190</v>
      </c>
      <c r="J34" s="27"/>
      <c r="K34" s="7">
        <f t="shared" si="0"/>
        <v>171.66666666666666</v>
      </c>
      <c r="L34" s="8">
        <f t="shared" si="1"/>
        <v>20.207259421636902</v>
      </c>
      <c r="M34" s="9">
        <f t="shared" si="2"/>
        <v>11.771219080565185</v>
      </c>
      <c r="N34" s="7">
        <f t="shared" si="3"/>
        <v>171.66666666666666</v>
      </c>
      <c r="O34" s="10">
        <f t="shared" si="4"/>
        <v>171.66666666666666</v>
      </c>
      <c r="P34" s="7">
        <f t="shared" si="5"/>
        <v>171.66</v>
      </c>
      <c r="Q34" s="7">
        <f t="shared" si="6"/>
        <v>171.66</v>
      </c>
    </row>
    <row r="35" spans="1:17" s="1" customFormat="1" ht="37.5" customHeight="1" x14ac:dyDescent="0.25">
      <c r="A35" s="6">
        <v>28</v>
      </c>
      <c r="B35" s="25" t="s">
        <v>33</v>
      </c>
      <c r="C35" s="24" t="s">
        <v>113</v>
      </c>
      <c r="D35" s="24">
        <v>1</v>
      </c>
      <c r="E35" s="26"/>
      <c r="F35" s="26"/>
      <c r="G35" s="25">
        <v>150</v>
      </c>
      <c r="H35" s="23">
        <v>175</v>
      </c>
      <c r="I35" s="23">
        <v>190</v>
      </c>
      <c r="J35" s="27"/>
      <c r="K35" s="7">
        <f t="shared" si="0"/>
        <v>171.66666666666666</v>
      </c>
      <c r="L35" s="8">
        <f t="shared" si="1"/>
        <v>20.207259421636902</v>
      </c>
      <c r="M35" s="9">
        <f t="shared" si="2"/>
        <v>11.771219080565185</v>
      </c>
      <c r="N35" s="7">
        <f t="shared" si="3"/>
        <v>171.66666666666666</v>
      </c>
      <c r="O35" s="10">
        <f t="shared" si="4"/>
        <v>171.66666666666666</v>
      </c>
      <c r="P35" s="7">
        <f t="shared" si="5"/>
        <v>171.66</v>
      </c>
      <c r="Q35" s="7">
        <f t="shared" si="6"/>
        <v>171.66</v>
      </c>
    </row>
    <row r="36" spans="1:17" s="1" customFormat="1" ht="37.5" customHeight="1" x14ac:dyDescent="0.25">
      <c r="A36" s="6">
        <v>29</v>
      </c>
      <c r="B36" s="25" t="s">
        <v>33</v>
      </c>
      <c r="C36" s="24" t="s">
        <v>113</v>
      </c>
      <c r="D36" s="24">
        <v>1</v>
      </c>
      <c r="E36" s="26"/>
      <c r="F36" s="26"/>
      <c r="G36" s="25">
        <v>150</v>
      </c>
      <c r="H36" s="23">
        <v>175</v>
      </c>
      <c r="I36" s="23">
        <v>190</v>
      </c>
      <c r="J36" s="27"/>
      <c r="K36" s="7">
        <f t="shared" si="0"/>
        <v>171.66666666666666</v>
      </c>
      <c r="L36" s="8">
        <f t="shared" si="1"/>
        <v>20.207259421636902</v>
      </c>
      <c r="M36" s="9">
        <f t="shared" si="2"/>
        <v>11.771219080565185</v>
      </c>
      <c r="N36" s="7">
        <f t="shared" si="3"/>
        <v>171.66666666666666</v>
      </c>
      <c r="O36" s="10">
        <f t="shared" si="4"/>
        <v>171.66666666666666</v>
      </c>
      <c r="P36" s="7">
        <f t="shared" si="5"/>
        <v>171.66</v>
      </c>
      <c r="Q36" s="7">
        <f t="shared" si="6"/>
        <v>171.66</v>
      </c>
    </row>
    <row r="37" spans="1:17" s="1" customFormat="1" ht="36.75" customHeight="1" x14ac:dyDescent="0.25">
      <c r="A37" s="6">
        <v>30</v>
      </c>
      <c r="B37" s="25" t="s">
        <v>34</v>
      </c>
      <c r="C37" s="24" t="s">
        <v>113</v>
      </c>
      <c r="D37" s="24">
        <v>1</v>
      </c>
      <c r="E37" s="26"/>
      <c r="F37" s="26"/>
      <c r="G37" s="25">
        <v>150</v>
      </c>
      <c r="H37" s="23">
        <v>175</v>
      </c>
      <c r="I37" s="23">
        <v>190</v>
      </c>
      <c r="J37" s="27"/>
      <c r="K37" s="7">
        <f t="shared" si="0"/>
        <v>171.66666666666666</v>
      </c>
      <c r="L37" s="8">
        <f t="shared" si="1"/>
        <v>20.207259421636902</v>
      </c>
      <c r="M37" s="9">
        <f t="shared" si="2"/>
        <v>11.771219080565185</v>
      </c>
      <c r="N37" s="7">
        <f t="shared" si="3"/>
        <v>171.66666666666666</v>
      </c>
      <c r="O37" s="10">
        <f t="shared" si="4"/>
        <v>171.66666666666666</v>
      </c>
      <c r="P37" s="7">
        <f t="shared" si="5"/>
        <v>171.66</v>
      </c>
      <c r="Q37" s="7">
        <f t="shared" si="6"/>
        <v>171.66</v>
      </c>
    </row>
    <row r="38" spans="1:17" s="1" customFormat="1" ht="24.75" customHeight="1" x14ac:dyDescent="0.25">
      <c r="A38" s="6">
        <v>31</v>
      </c>
      <c r="B38" s="25" t="s">
        <v>35</v>
      </c>
      <c r="C38" s="24" t="s">
        <v>113</v>
      </c>
      <c r="D38" s="24">
        <v>1</v>
      </c>
      <c r="E38" s="26"/>
      <c r="F38" s="26"/>
      <c r="G38" s="25">
        <v>150</v>
      </c>
      <c r="H38" s="23">
        <v>175</v>
      </c>
      <c r="I38" s="23">
        <v>190</v>
      </c>
      <c r="J38" s="27"/>
      <c r="K38" s="7">
        <f t="shared" si="0"/>
        <v>171.66666666666666</v>
      </c>
      <c r="L38" s="8">
        <f t="shared" si="1"/>
        <v>20.207259421636902</v>
      </c>
      <c r="M38" s="9">
        <f t="shared" si="2"/>
        <v>11.771219080565185</v>
      </c>
      <c r="N38" s="7">
        <f t="shared" si="3"/>
        <v>171.66666666666666</v>
      </c>
      <c r="O38" s="10">
        <f t="shared" si="4"/>
        <v>171.66666666666666</v>
      </c>
      <c r="P38" s="7">
        <f t="shared" si="5"/>
        <v>171.66</v>
      </c>
      <c r="Q38" s="7">
        <f t="shared" si="6"/>
        <v>171.66</v>
      </c>
    </row>
    <row r="39" spans="1:17" s="1" customFormat="1" ht="24.75" customHeight="1" x14ac:dyDescent="0.25">
      <c r="A39" s="6">
        <v>32</v>
      </c>
      <c r="B39" s="25" t="s">
        <v>36</v>
      </c>
      <c r="C39" s="24" t="s">
        <v>113</v>
      </c>
      <c r="D39" s="24">
        <v>1</v>
      </c>
      <c r="E39" s="26"/>
      <c r="F39" s="26"/>
      <c r="G39" s="25">
        <v>80</v>
      </c>
      <c r="H39" s="23">
        <v>85</v>
      </c>
      <c r="I39" s="23">
        <v>100</v>
      </c>
      <c r="J39" s="27"/>
      <c r="K39" s="7">
        <f t="shared" si="0"/>
        <v>88.333333333333329</v>
      </c>
      <c r="L39" s="8">
        <f t="shared" si="1"/>
        <v>10.408329997330664</v>
      </c>
      <c r="M39" s="9">
        <f t="shared" si="2"/>
        <v>11.783015091317733</v>
      </c>
      <c r="N39" s="7">
        <f t="shared" si="3"/>
        <v>88.333333333333329</v>
      </c>
      <c r="O39" s="10">
        <f t="shared" si="4"/>
        <v>88.333333333333329</v>
      </c>
      <c r="P39" s="7">
        <f t="shared" si="5"/>
        <v>88.33</v>
      </c>
      <c r="Q39" s="7">
        <f t="shared" si="6"/>
        <v>88.33</v>
      </c>
    </row>
    <row r="40" spans="1:17" s="1" customFormat="1" ht="24.75" customHeight="1" x14ac:dyDescent="0.25">
      <c r="A40" s="6">
        <v>33</v>
      </c>
      <c r="B40" s="25" t="s">
        <v>36</v>
      </c>
      <c r="C40" s="24" t="s">
        <v>113</v>
      </c>
      <c r="D40" s="24">
        <v>1</v>
      </c>
      <c r="E40" s="26"/>
      <c r="F40" s="26"/>
      <c r="G40" s="25">
        <v>80</v>
      </c>
      <c r="H40" s="23">
        <v>85</v>
      </c>
      <c r="I40" s="23">
        <v>100</v>
      </c>
      <c r="J40" s="27"/>
      <c r="K40" s="7">
        <f t="shared" si="0"/>
        <v>88.333333333333329</v>
      </c>
      <c r="L40" s="8">
        <f t="shared" si="1"/>
        <v>10.408329997330664</v>
      </c>
      <c r="M40" s="9">
        <f t="shared" si="2"/>
        <v>11.783015091317733</v>
      </c>
      <c r="N40" s="7">
        <f t="shared" si="3"/>
        <v>88.333333333333329</v>
      </c>
      <c r="O40" s="10">
        <f t="shared" si="4"/>
        <v>88.333333333333329</v>
      </c>
      <c r="P40" s="7">
        <f t="shared" si="5"/>
        <v>88.33</v>
      </c>
      <c r="Q40" s="7">
        <f t="shared" si="6"/>
        <v>88.33</v>
      </c>
    </row>
    <row r="41" spans="1:17" s="1" customFormat="1" ht="24.75" customHeight="1" x14ac:dyDescent="0.25">
      <c r="A41" s="6">
        <v>34</v>
      </c>
      <c r="B41" s="25" t="s">
        <v>37</v>
      </c>
      <c r="C41" s="24" t="s">
        <v>113</v>
      </c>
      <c r="D41" s="24">
        <v>1</v>
      </c>
      <c r="E41" s="26"/>
      <c r="F41" s="26"/>
      <c r="G41" s="25">
        <v>50</v>
      </c>
      <c r="H41" s="23">
        <v>50</v>
      </c>
      <c r="I41" s="23">
        <v>65</v>
      </c>
      <c r="J41" s="27"/>
      <c r="K41" s="7">
        <f t="shared" si="0"/>
        <v>55</v>
      </c>
      <c r="L41" s="8">
        <f t="shared" si="1"/>
        <v>8.6602540378443873</v>
      </c>
      <c r="M41" s="9">
        <f t="shared" si="2"/>
        <v>15.745916432444339</v>
      </c>
      <c r="N41" s="7">
        <f t="shared" si="3"/>
        <v>55</v>
      </c>
      <c r="O41" s="10">
        <f t="shared" si="4"/>
        <v>55</v>
      </c>
      <c r="P41" s="7">
        <f t="shared" si="5"/>
        <v>55</v>
      </c>
      <c r="Q41" s="7">
        <f t="shared" si="6"/>
        <v>55</v>
      </c>
    </row>
    <row r="42" spans="1:17" s="1" customFormat="1" ht="24.75" customHeight="1" x14ac:dyDescent="0.25">
      <c r="A42" s="6">
        <v>35</v>
      </c>
      <c r="B42" s="25" t="s">
        <v>38</v>
      </c>
      <c r="C42" s="24" t="s">
        <v>113</v>
      </c>
      <c r="D42" s="24">
        <v>1</v>
      </c>
      <c r="E42" s="26"/>
      <c r="F42" s="26"/>
      <c r="G42" s="25">
        <v>50</v>
      </c>
      <c r="H42" s="23">
        <v>50</v>
      </c>
      <c r="I42" s="23">
        <v>65</v>
      </c>
      <c r="J42" s="27"/>
      <c r="K42" s="7">
        <f t="shared" si="0"/>
        <v>55</v>
      </c>
      <c r="L42" s="8">
        <f t="shared" si="1"/>
        <v>8.6602540378443873</v>
      </c>
      <c r="M42" s="9">
        <f t="shared" si="2"/>
        <v>15.745916432444339</v>
      </c>
      <c r="N42" s="7">
        <f t="shared" si="3"/>
        <v>55</v>
      </c>
      <c r="O42" s="10">
        <f t="shared" si="4"/>
        <v>55</v>
      </c>
      <c r="P42" s="7">
        <f t="shared" si="5"/>
        <v>55</v>
      </c>
      <c r="Q42" s="7">
        <f t="shared" si="6"/>
        <v>55</v>
      </c>
    </row>
    <row r="43" spans="1:17" s="1" customFormat="1" ht="24.75" customHeight="1" x14ac:dyDescent="0.25">
      <c r="A43" s="6">
        <v>36</v>
      </c>
      <c r="B43" s="25" t="s">
        <v>39</v>
      </c>
      <c r="C43" s="24" t="s">
        <v>113</v>
      </c>
      <c r="D43" s="24">
        <v>1</v>
      </c>
      <c r="E43" s="26"/>
      <c r="F43" s="26"/>
      <c r="G43" s="25">
        <v>180</v>
      </c>
      <c r="H43" s="23">
        <v>210</v>
      </c>
      <c r="I43" s="23">
        <v>210</v>
      </c>
      <c r="J43" s="27"/>
      <c r="K43" s="7">
        <f t="shared" si="0"/>
        <v>200</v>
      </c>
      <c r="L43" s="8">
        <f t="shared" si="1"/>
        <v>17.320508075688775</v>
      </c>
      <c r="M43" s="9">
        <f t="shared" si="2"/>
        <v>8.6602540378443873</v>
      </c>
      <c r="N43" s="7">
        <f t="shared" si="3"/>
        <v>200</v>
      </c>
      <c r="O43" s="10">
        <f t="shared" si="4"/>
        <v>200</v>
      </c>
      <c r="P43" s="7">
        <f t="shared" si="5"/>
        <v>200</v>
      </c>
      <c r="Q43" s="7">
        <f t="shared" si="6"/>
        <v>200</v>
      </c>
    </row>
    <row r="44" spans="1:17" s="1" customFormat="1" ht="38.25" customHeight="1" x14ac:dyDescent="0.25">
      <c r="A44" s="6">
        <v>37</v>
      </c>
      <c r="B44" s="25" t="s">
        <v>40</v>
      </c>
      <c r="C44" s="24" t="s">
        <v>113</v>
      </c>
      <c r="D44" s="24">
        <v>1</v>
      </c>
      <c r="E44" s="26"/>
      <c r="F44" s="26"/>
      <c r="G44" s="25">
        <v>150</v>
      </c>
      <c r="H44" s="23">
        <v>175</v>
      </c>
      <c r="I44" s="23">
        <v>190</v>
      </c>
      <c r="J44" s="27"/>
      <c r="K44" s="7">
        <f t="shared" si="0"/>
        <v>171.66666666666666</v>
      </c>
      <c r="L44" s="8">
        <f t="shared" si="1"/>
        <v>20.207259421636902</v>
      </c>
      <c r="M44" s="9">
        <f t="shared" si="2"/>
        <v>11.771219080565185</v>
      </c>
      <c r="N44" s="7">
        <f t="shared" si="3"/>
        <v>171.66666666666666</v>
      </c>
      <c r="O44" s="10">
        <f t="shared" si="4"/>
        <v>171.66666666666666</v>
      </c>
      <c r="P44" s="7">
        <f t="shared" si="5"/>
        <v>171.66</v>
      </c>
      <c r="Q44" s="7">
        <f t="shared" si="6"/>
        <v>171.66</v>
      </c>
    </row>
    <row r="45" spans="1:17" s="1" customFormat="1" ht="24.75" customHeight="1" x14ac:dyDescent="0.25">
      <c r="A45" s="6">
        <v>38</v>
      </c>
      <c r="B45" s="25" t="s">
        <v>41</v>
      </c>
      <c r="C45" s="24" t="s">
        <v>113</v>
      </c>
      <c r="D45" s="24">
        <v>1</v>
      </c>
      <c r="E45" s="26"/>
      <c r="F45" s="26"/>
      <c r="G45" s="25">
        <v>200</v>
      </c>
      <c r="H45" s="23">
        <v>230</v>
      </c>
      <c r="I45" s="23">
        <v>230</v>
      </c>
      <c r="J45" s="27"/>
      <c r="K45" s="7">
        <f t="shared" si="0"/>
        <v>220</v>
      </c>
      <c r="L45" s="8">
        <f t="shared" si="1"/>
        <v>17.320508075688775</v>
      </c>
      <c r="M45" s="9">
        <f t="shared" si="2"/>
        <v>7.8729582162221696</v>
      </c>
      <c r="N45" s="7">
        <f t="shared" si="3"/>
        <v>220</v>
      </c>
      <c r="O45" s="10">
        <f t="shared" si="4"/>
        <v>220</v>
      </c>
      <c r="P45" s="7">
        <f t="shared" si="5"/>
        <v>220</v>
      </c>
      <c r="Q45" s="7">
        <f t="shared" si="6"/>
        <v>220</v>
      </c>
    </row>
    <row r="46" spans="1:17" s="1" customFormat="1" ht="32.25" customHeight="1" x14ac:dyDescent="0.25">
      <c r="A46" s="6">
        <v>39</v>
      </c>
      <c r="B46" s="25" t="s">
        <v>42</v>
      </c>
      <c r="C46" s="24" t="s">
        <v>113</v>
      </c>
      <c r="D46" s="24">
        <v>1</v>
      </c>
      <c r="E46" s="26"/>
      <c r="F46" s="26"/>
      <c r="G46" s="25">
        <v>200</v>
      </c>
      <c r="H46" s="23">
        <v>230</v>
      </c>
      <c r="I46" s="23">
        <v>230</v>
      </c>
      <c r="J46" s="27"/>
      <c r="K46" s="7">
        <f t="shared" si="0"/>
        <v>220</v>
      </c>
      <c r="L46" s="8">
        <f t="shared" si="1"/>
        <v>17.320508075688775</v>
      </c>
      <c r="M46" s="9">
        <f t="shared" si="2"/>
        <v>7.8729582162221696</v>
      </c>
      <c r="N46" s="7">
        <f t="shared" si="3"/>
        <v>220</v>
      </c>
      <c r="O46" s="10">
        <f t="shared" si="4"/>
        <v>220</v>
      </c>
      <c r="P46" s="7">
        <f t="shared" si="5"/>
        <v>220</v>
      </c>
      <c r="Q46" s="7">
        <f t="shared" si="6"/>
        <v>220</v>
      </c>
    </row>
    <row r="47" spans="1:17" s="1" customFormat="1" ht="33.75" customHeight="1" x14ac:dyDescent="0.25">
      <c r="A47" s="6">
        <v>40</v>
      </c>
      <c r="B47" s="25" t="s">
        <v>43</v>
      </c>
      <c r="C47" s="24" t="s">
        <v>113</v>
      </c>
      <c r="D47" s="24">
        <v>1</v>
      </c>
      <c r="E47" s="26"/>
      <c r="F47" s="26"/>
      <c r="G47" s="25">
        <v>250</v>
      </c>
      <c r="H47" s="23">
        <v>290</v>
      </c>
      <c r="I47" s="23">
        <v>290</v>
      </c>
      <c r="J47" s="27"/>
      <c r="K47" s="7">
        <f t="shared" si="0"/>
        <v>276.66666666666669</v>
      </c>
      <c r="L47" s="8">
        <f t="shared" si="1"/>
        <v>23.094010767585029</v>
      </c>
      <c r="M47" s="9">
        <f t="shared" si="2"/>
        <v>8.3472328075608537</v>
      </c>
      <c r="N47" s="7">
        <f t="shared" si="3"/>
        <v>276.66666666666663</v>
      </c>
      <c r="O47" s="10">
        <f t="shared" si="4"/>
        <v>276.66666666666663</v>
      </c>
      <c r="P47" s="7">
        <f t="shared" si="5"/>
        <v>276.66000000000003</v>
      </c>
      <c r="Q47" s="7">
        <f t="shared" si="6"/>
        <v>276.66000000000003</v>
      </c>
    </row>
    <row r="48" spans="1:17" s="1" customFormat="1" ht="32.25" customHeight="1" x14ac:dyDescent="0.25">
      <c r="A48" s="6">
        <v>41</v>
      </c>
      <c r="B48" s="25" t="s">
        <v>44</v>
      </c>
      <c r="C48" s="24" t="s">
        <v>113</v>
      </c>
      <c r="D48" s="24">
        <v>1</v>
      </c>
      <c r="E48" s="26"/>
      <c r="F48" s="26"/>
      <c r="G48" s="25">
        <v>150</v>
      </c>
      <c r="H48" s="23">
        <v>175</v>
      </c>
      <c r="I48" s="23">
        <v>190</v>
      </c>
      <c r="J48" s="27"/>
      <c r="K48" s="7">
        <f t="shared" si="0"/>
        <v>171.66666666666666</v>
      </c>
      <c r="L48" s="8">
        <f t="shared" si="1"/>
        <v>20.207259421636902</v>
      </c>
      <c r="M48" s="9">
        <f t="shared" si="2"/>
        <v>11.771219080565185</v>
      </c>
      <c r="N48" s="7">
        <f t="shared" si="3"/>
        <v>171.66666666666666</v>
      </c>
      <c r="O48" s="10">
        <f t="shared" si="4"/>
        <v>171.66666666666666</v>
      </c>
      <c r="P48" s="7">
        <f t="shared" si="5"/>
        <v>171.66</v>
      </c>
      <c r="Q48" s="7">
        <f t="shared" si="6"/>
        <v>171.66</v>
      </c>
    </row>
    <row r="49" spans="1:17" s="1" customFormat="1" ht="24.75" customHeight="1" x14ac:dyDescent="0.25">
      <c r="A49" s="6">
        <v>42</v>
      </c>
      <c r="B49" s="25" t="s">
        <v>45</v>
      </c>
      <c r="C49" s="24" t="s">
        <v>113</v>
      </c>
      <c r="D49" s="24">
        <v>1</v>
      </c>
      <c r="E49" s="26"/>
      <c r="F49" s="26"/>
      <c r="G49" s="25">
        <v>150</v>
      </c>
      <c r="H49" s="23">
        <v>175</v>
      </c>
      <c r="I49" s="23">
        <v>190</v>
      </c>
      <c r="J49" s="27"/>
      <c r="K49" s="7">
        <f t="shared" si="0"/>
        <v>171.66666666666666</v>
      </c>
      <c r="L49" s="8">
        <f t="shared" si="1"/>
        <v>20.207259421636902</v>
      </c>
      <c r="M49" s="9">
        <f t="shared" si="2"/>
        <v>11.771219080565185</v>
      </c>
      <c r="N49" s="7">
        <f t="shared" si="3"/>
        <v>171.66666666666666</v>
      </c>
      <c r="O49" s="10">
        <f t="shared" si="4"/>
        <v>171.66666666666666</v>
      </c>
      <c r="P49" s="7">
        <f t="shared" si="5"/>
        <v>171.66</v>
      </c>
      <c r="Q49" s="7">
        <f t="shared" si="6"/>
        <v>171.66</v>
      </c>
    </row>
    <row r="50" spans="1:17" s="1" customFormat="1" ht="24.75" customHeight="1" x14ac:dyDescent="0.25">
      <c r="A50" s="6">
        <v>43</v>
      </c>
      <c r="B50" s="25" t="s">
        <v>46</v>
      </c>
      <c r="C50" s="24" t="s">
        <v>113</v>
      </c>
      <c r="D50" s="24">
        <v>1</v>
      </c>
      <c r="E50" s="26"/>
      <c r="F50" s="26"/>
      <c r="G50" s="25">
        <v>200</v>
      </c>
      <c r="H50" s="23">
        <v>230</v>
      </c>
      <c r="I50" s="23">
        <v>230</v>
      </c>
      <c r="J50" s="27"/>
      <c r="K50" s="7">
        <f t="shared" si="0"/>
        <v>220</v>
      </c>
      <c r="L50" s="8">
        <f t="shared" si="1"/>
        <v>17.320508075688775</v>
      </c>
      <c r="M50" s="9">
        <f t="shared" si="2"/>
        <v>7.8729582162221696</v>
      </c>
      <c r="N50" s="7">
        <f t="shared" si="3"/>
        <v>220</v>
      </c>
      <c r="O50" s="10">
        <f t="shared" si="4"/>
        <v>220</v>
      </c>
      <c r="P50" s="7">
        <f t="shared" si="5"/>
        <v>220</v>
      </c>
      <c r="Q50" s="7">
        <f t="shared" si="6"/>
        <v>220</v>
      </c>
    </row>
    <row r="51" spans="1:17" s="1" customFormat="1" ht="24.75" customHeight="1" x14ac:dyDescent="0.25">
      <c r="A51" s="6">
        <v>44</v>
      </c>
      <c r="B51" s="25" t="s">
        <v>46</v>
      </c>
      <c r="C51" s="24" t="s">
        <v>113</v>
      </c>
      <c r="D51" s="24">
        <v>1</v>
      </c>
      <c r="E51" s="26"/>
      <c r="F51" s="26"/>
      <c r="G51" s="25">
        <v>200</v>
      </c>
      <c r="H51" s="23">
        <v>230</v>
      </c>
      <c r="I51" s="23">
        <v>230</v>
      </c>
      <c r="J51" s="27"/>
      <c r="K51" s="7">
        <f t="shared" si="0"/>
        <v>220</v>
      </c>
      <c r="L51" s="8">
        <f t="shared" si="1"/>
        <v>17.320508075688775</v>
      </c>
      <c r="M51" s="9">
        <f t="shared" si="2"/>
        <v>7.8729582162221696</v>
      </c>
      <c r="N51" s="7">
        <f t="shared" si="3"/>
        <v>220</v>
      </c>
      <c r="O51" s="10">
        <f t="shared" si="4"/>
        <v>220</v>
      </c>
      <c r="P51" s="7">
        <f t="shared" si="5"/>
        <v>220</v>
      </c>
      <c r="Q51" s="7">
        <f t="shared" si="6"/>
        <v>220</v>
      </c>
    </row>
    <row r="52" spans="1:17" s="1" customFormat="1" ht="36.75" customHeight="1" x14ac:dyDescent="0.25">
      <c r="A52" s="6">
        <v>45</v>
      </c>
      <c r="B52" s="25" t="s">
        <v>47</v>
      </c>
      <c r="C52" s="24" t="s">
        <v>113</v>
      </c>
      <c r="D52" s="24">
        <v>1</v>
      </c>
      <c r="E52" s="26"/>
      <c r="F52" s="26"/>
      <c r="G52" s="25">
        <v>200</v>
      </c>
      <c r="H52" s="23">
        <v>230</v>
      </c>
      <c r="I52" s="23">
        <v>230</v>
      </c>
      <c r="J52" s="27"/>
      <c r="K52" s="7">
        <f t="shared" si="0"/>
        <v>220</v>
      </c>
      <c r="L52" s="8">
        <f t="shared" si="1"/>
        <v>17.320508075688775</v>
      </c>
      <c r="M52" s="9">
        <f t="shared" si="2"/>
        <v>7.8729582162221696</v>
      </c>
      <c r="N52" s="7">
        <f t="shared" si="3"/>
        <v>220</v>
      </c>
      <c r="O52" s="10">
        <f t="shared" si="4"/>
        <v>220</v>
      </c>
      <c r="P52" s="7">
        <f t="shared" si="5"/>
        <v>220</v>
      </c>
      <c r="Q52" s="7">
        <f t="shared" si="6"/>
        <v>220</v>
      </c>
    </row>
    <row r="53" spans="1:17" s="1" customFormat="1" ht="39" customHeight="1" x14ac:dyDescent="0.25">
      <c r="A53" s="6">
        <v>46</v>
      </c>
      <c r="B53" s="25" t="s">
        <v>48</v>
      </c>
      <c r="C53" s="24" t="s">
        <v>113</v>
      </c>
      <c r="D53" s="24">
        <v>1</v>
      </c>
      <c r="E53" s="26"/>
      <c r="F53" s="26"/>
      <c r="G53" s="25">
        <v>200</v>
      </c>
      <c r="H53" s="23">
        <v>230</v>
      </c>
      <c r="I53" s="23">
        <v>230</v>
      </c>
      <c r="J53" s="27"/>
      <c r="K53" s="7">
        <f t="shared" si="0"/>
        <v>220</v>
      </c>
      <c r="L53" s="8">
        <f t="shared" si="1"/>
        <v>17.320508075688775</v>
      </c>
      <c r="M53" s="9">
        <f t="shared" si="2"/>
        <v>7.8729582162221696</v>
      </c>
      <c r="N53" s="7">
        <f t="shared" si="3"/>
        <v>220</v>
      </c>
      <c r="O53" s="10">
        <f t="shared" si="4"/>
        <v>220</v>
      </c>
      <c r="P53" s="7">
        <f t="shared" si="5"/>
        <v>220</v>
      </c>
      <c r="Q53" s="7">
        <f t="shared" si="6"/>
        <v>220</v>
      </c>
    </row>
    <row r="54" spans="1:17" s="1" customFormat="1" ht="35.25" customHeight="1" x14ac:dyDescent="0.25">
      <c r="A54" s="6">
        <v>47</v>
      </c>
      <c r="B54" s="25" t="s">
        <v>49</v>
      </c>
      <c r="C54" s="24" t="s">
        <v>113</v>
      </c>
      <c r="D54" s="24">
        <v>1</v>
      </c>
      <c r="E54" s="26"/>
      <c r="F54" s="26"/>
      <c r="G54" s="25">
        <v>200</v>
      </c>
      <c r="H54" s="23">
        <v>230</v>
      </c>
      <c r="I54" s="23">
        <v>230</v>
      </c>
      <c r="J54" s="27"/>
      <c r="K54" s="7">
        <f t="shared" si="0"/>
        <v>220</v>
      </c>
      <c r="L54" s="8">
        <f t="shared" si="1"/>
        <v>17.320508075688775</v>
      </c>
      <c r="M54" s="9">
        <f t="shared" si="2"/>
        <v>7.8729582162221696</v>
      </c>
      <c r="N54" s="7">
        <f t="shared" si="3"/>
        <v>220</v>
      </c>
      <c r="O54" s="10">
        <f t="shared" si="4"/>
        <v>220</v>
      </c>
      <c r="P54" s="7">
        <f t="shared" si="5"/>
        <v>220</v>
      </c>
      <c r="Q54" s="7">
        <f t="shared" si="6"/>
        <v>220</v>
      </c>
    </row>
    <row r="55" spans="1:17" s="1" customFormat="1" ht="24.75" customHeight="1" x14ac:dyDescent="0.25">
      <c r="A55" s="6">
        <v>48</v>
      </c>
      <c r="B55" s="25" t="s">
        <v>50</v>
      </c>
      <c r="C55" s="24" t="s">
        <v>113</v>
      </c>
      <c r="D55" s="24">
        <v>1</v>
      </c>
      <c r="E55" s="26"/>
      <c r="F55" s="26"/>
      <c r="G55" s="25">
        <v>200</v>
      </c>
      <c r="H55" s="23">
        <v>230</v>
      </c>
      <c r="I55" s="23">
        <v>230</v>
      </c>
      <c r="J55" s="27"/>
      <c r="K55" s="7">
        <f t="shared" si="0"/>
        <v>220</v>
      </c>
      <c r="L55" s="8">
        <f t="shared" si="1"/>
        <v>17.320508075688775</v>
      </c>
      <c r="M55" s="9">
        <f t="shared" si="2"/>
        <v>7.8729582162221696</v>
      </c>
      <c r="N55" s="7">
        <f t="shared" si="3"/>
        <v>220</v>
      </c>
      <c r="O55" s="10">
        <f t="shared" si="4"/>
        <v>220</v>
      </c>
      <c r="P55" s="7">
        <f t="shared" si="5"/>
        <v>220</v>
      </c>
      <c r="Q55" s="7">
        <f t="shared" si="6"/>
        <v>220</v>
      </c>
    </row>
    <row r="56" spans="1:17" s="1" customFormat="1" ht="24.75" customHeight="1" x14ac:dyDescent="0.25">
      <c r="A56" s="6">
        <v>49</v>
      </c>
      <c r="B56" s="25" t="s">
        <v>50</v>
      </c>
      <c r="C56" s="24" t="s">
        <v>113</v>
      </c>
      <c r="D56" s="24">
        <v>1</v>
      </c>
      <c r="E56" s="26"/>
      <c r="F56" s="26"/>
      <c r="G56" s="25">
        <v>200</v>
      </c>
      <c r="H56" s="23">
        <v>230</v>
      </c>
      <c r="I56" s="23">
        <v>230</v>
      </c>
      <c r="J56" s="27"/>
      <c r="K56" s="7">
        <f t="shared" si="0"/>
        <v>220</v>
      </c>
      <c r="L56" s="8">
        <f t="shared" si="1"/>
        <v>17.320508075688775</v>
      </c>
      <c r="M56" s="9">
        <f t="shared" si="2"/>
        <v>7.8729582162221696</v>
      </c>
      <c r="N56" s="7">
        <f t="shared" si="3"/>
        <v>220</v>
      </c>
      <c r="O56" s="10">
        <f t="shared" si="4"/>
        <v>220</v>
      </c>
      <c r="P56" s="7">
        <f t="shared" si="5"/>
        <v>220</v>
      </c>
      <c r="Q56" s="7">
        <f t="shared" si="6"/>
        <v>220</v>
      </c>
    </row>
    <row r="57" spans="1:17" s="1" customFormat="1" ht="30" customHeight="1" x14ac:dyDescent="0.25">
      <c r="A57" s="6">
        <v>50</v>
      </c>
      <c r="B57" s="25" t="s">
        <v>51</v>
      </c>
      <c r="C57" s="24" t="s">
        <v>113</v>
      </c>
      <c r="D57" s="24">
        <v>1</v>
      </c>
      <c r="E57" s="26"/>
      <c r="F57" s="26"/>
      <c r="G57" s="25">
        <v>200</v>
      </c>
      <c r="H57" s="23">
        <v>230</v>
      </c>
      <c r="I57" s="23">
        <v>230</v>
      </c>
      <c r="J57" s="27"/>
      <c r="K57" s="7">
        <f t="shared" si="0"/>
        <v>220</v>
      </c>
      <c r="L57" s="8">
        <f t="shared" si="1"/>
        <v>17.320508075688775</v>
      </c>
      <c r="M57" s="9">
        <f t="shared" si="2"/>
        <v>7.8729582162221696</v>
      </c>
      <c r="N57" s="7">
        <f t="shared" si="3"/>
        <v>220</v>
      </c>
      <c r="O57" s="10">
        <f t="shared" si="4"/>
        <v>220</v>
      </c>
      <c r="P57" s="7">
        <f t="shared" si="5"/>
        <v>220</v>
      </c>
      <c r="Q57" s="7">
        <f t="shared" si="6"/>
        <v>220</v>
      </c>
    </row>
    <row r="58" spans="1:17" s="1" customFormat="1" ht="24.75" customHeight="1" x14ac:dyDescent="0.25">
      <c r="A58" s="6">
        <v>51</v>
      </c>
      <c r="B58" s="25" t="s">
        <v>52</v>
      </c>
      <c r="C58" s="24" t="s">
        <v>113</v>
      </c>
      <c r="D58" s="24">
        <v>1</v>
      </c>
      <c r="E58" s="26"/>
      <c r="F58" s="26"/>
      <c r="G58" s="25">
        <v>180</v>
      </c>
      <c r="H58" s="23">
        <v>180</v>
      </c>
      <c r="I58" s="23">
        <v>220</v>
      </c>
      <c r="J58" s="27"/>
      <c r="K58" s="7">
        <f t="shared" si="0"/>
        <v>193.33333333333334</v>
      </c>
      <c r="L58" s="8">
        <f t="shared" si="1"/>
        <v>23.094010767585033</v>
      </c>
      <c r="M58" s="9">
        <f t="shared" si="2"/>
        <v>11.945177983233638</v>
      </c>
      <c r="N58" s="7">
        <f t="shared" si="3"/>
        <v>193.33333333333331</v>
      </c>
      <c r="O58" s="10">
        <f t="shared" si="4"/>
        <v>193.33333333333331</v>
      </c>
      <c r="P58" s="7">
        <f t="shared" si="5"/>
        <v>193.33</v>
      </c>
      <c r="Q58" s="7">
        <f t="shared" si="6"/>
        <v>193.33</v>
      </c>
    </row>
    <row r="59" spans="1:17" s="1" customFormat="1" ht="24.75" customHeight="1" x14ac:dyDescent="0.25">
      <c r="A59" s="6">
        <v>52</v>
      </c>
      <c r="B59" s="25" t="s">
        <v>53</v>
      </c>
      <c r="C59" s="24" t="s">
        <v>113</v>
      </c>
      <c r="D59" s="24">
        <v>1</v>
      </c>
      <c r="E59" s="26"/>
      <c r="F59" s="26"/>
      <c r="G59" s="25">
        <v>20</v>
      </c>
      <c r="H59" s="23">
        <v>25</v>
      </c>
      <c r="I59" s="23">
        <v>27</v>
      </c>
      <c r="J59" s="27"/>
      <c r="K59" s="7">
        <f t="shared" si="0"/>
        <v>24</v>
      </c>
      <c r="L59" s="8">
        <f t="shared" si="1"/>
        <v>3.6055512754639891</v>
      </c>
      <c r="M59" s="9">
        <f t="shared" si="2"/>
        <v>15.023130314433288</v>
      </c>
      <c r="N59" s="7">
        <f t="shared" si="3"/>
        <v>24</v>
      </c>
      <c r="O59" s="10">
        <f t="shared" si="4"/>
        <v>24</v>
      </c>
      <c r="P59" s="7">
        <f t="shared" si="5"/>
        <v>24</v>
      </c>
      <c r="Q59" s="7">
        <f t="shared" si="6"/>
        <v>24</v>
      </c>
    </row>
    <row r="60" spans="1:17" s="1" customFormat="1" ht="32.25" customHeight="1" x14ac:dyDescent="0.25">
      <c r="A60" s="6">
        <v>53</v>
      </c>
      <c r="B60" s="25" t="s">
        <v>54</v>
      </c>
      <c r="C60" s="24" t="s">
        <v>113</v>
      </c>
      <c r="D60" s="24">
        <v>1</v>
      </c>
      <c r="E60" s="26"/>
      <c r="F60" s="26"/>
      <c r="G60" s="25">
        <v>180</v>
      </c>
      <c r="H60" s="23">
        <v>180</v>
      </c>
      <c r="I60" s="23">
        <v>220</v>
      </c>
      <c r="J60" s="27"/>
      <c r="K60" s="7">
        <f t="shared" si="0"/>
        <v>193.33333333333334</v>
      </c>
      <c r="L60" s="8">
        <f t="shared" si="1"/>
        <v>23.094010767585033</v>
      </c>
      <c r="M60" s="9">
        <f t="shared" si="2"/>
        <v>11.945177983233638</v>
      </c>
      <c r="N60" s="7">
        <f t="shared" si="3"/>
        <v>193.33333333333331</v>
      </c>
      <c r="O60" s="10">
        <f t="shared" si="4"/>
        <v>193.33333333333331</v>
      </c>
      <c r="P60" s="7">
        <f t="shared" si="5"/>
        <v>193.33</v>
      </c>
      <c r="Q60" s="7">
        <f t="shared" si="6"/>
        <v>193.33</v>
      </c>
    </row>
    <row r="61" spans="1:17" s="1" customFormat="1" ht="33.75" customHeight="1" x14ac:dyDescent="0.25">
      <c r="A61" s="6">
        <v>54</v>
      </c>
      <c r="B61" s="25" t="s">
        <v>55</v>
      </c>
      <c r="C61" s="24" t="s">
        <v>113</v>
      </c>
      <c r="D61" s="24">
        <v>1</v>
      </c>
      <c r="E61" s="26"/>
      <c r="F61" s="26"/>
      <c r="G61" s="25">
        <v>180</v>
      </c>
      <c r="H61" s="23">
        <v>180</v>
      </c>
      <c r="I61" s="23">
        <v>220</v>
      </c>
      <c r="J61" s="27"/>
      <c r="K61" s="7">
        <f t="shared" si="0"/>
        <v>193.33333333333334</v>
      </c>
      <c r="L61" s="8">
        <f t="shared" si="1"/>
        <v>23.094010767585033</v>
      </c>
      <c r="M61" s="9">
        <f t="shared" si="2"/>
        <v>11.945177983233638</v>
      </c>
      <c r="N61" s="7">
        <f t="shared" si="3"/>
        <v>193.33333333333331</v>
      </c>
      <c r="O61" s="10">
        <f t="shared" si="4"/>
        <v>193.33333333333331</v>
      </c>
      <c r="P61" s="7">
        <f t="shared" si="5"/>
        <v>193.33</v>
      </c>
      <c r="Q61" s="7">
        <f t="shared" si="6"/>
        <v>193.33</v>
      </c>
    </row>
    <row r="62" spans="1:17" s="1" customFormat="1" ht="35.25" customHeight="1" x14ac:dyDescent="0.25">
      <c r="A62" s="6">
        <v>55</v>
      </c>
      <c r="B62" s="25" t="s">
        <v>56</v>
      </c>
      <c r="C62" s="24" t="s">
        <v>113</v>
      </c>
      <c r="D62" s="24">
        <v>1</v>
      </c>
      <c r="E62" s="26"/>
      <c r="F62" s="26"/>
      <c r="G62" s="25">
        <v>250</v>
      </c>
      <c r="H62" s="23">
        <v>250</v>
      </c>
      <c r="I62" s="23">
        <v>300</v>
      </c>
      <c r="J62" s="27"/>
      <c r="K62" s="7">
        <f t="shared" si="0"/>
        <v>266.66666666666669</v>
      </c>
      <c r="L62" s="8">
        <f t="shared" si="1"/>
        <v>28.867513459481287</v>
      </c>
      <c r="M62" s="9">
        <f t="shared" si="2"/>
        <v>10.825317547305483</v>
      </c>
      <c r="N62" s="7">
        <f t="shared" si="3"/>
        <v>266.66666666666663</v>
      </c>
      <c r="O62" s="10">
        <f t="shared" si="4"/>
        <v>266.66666666666663</v>
      </c>
      <c r="P62" s="7">
        <f t="shared" si="5"/>
        <v>266.66000000000003</v>
      </c>
      <c r="Q62" s="7">
        <f t="shared" si="6"/>
        <v>266.66000000000003</v>
      </c>
    </row>
    <row r="63" spans="1:17" s="1" customFormat="1" ht="24.75" customHeight="1" x14ac:dyDescent="0.25">
      <c r="A63" s="6">
        <v>56</v>
      </c>
      <c r="B63" s="25" t="s">
        <v>57</v>
      </c>
      <c r="C63" s="24" t="s">
        <v>113</v>
      </c>
      <c r="D63" s="24">
        <v>1</v>
      </c>
      <c r="E63" s="26"/>
      <c r="F63" s="26"/>
      <c r="G63" s="25">
        <v>200</v>
      </c>
      <c r="H63" s="23">
        <v>200</v>
      </c>
      <c r="I63" s="23">
        <v>230</v>
      </c>
      <c r="J63" s="27"/>
      <c r="K63" s="7">
        <f t="shared" si="0"/>
        <v>210</v>
      </c>
      <c r="L63" s="8">
        <f t="shared" si="1"/>
        <v>17.320508075688775</v>
      </c>
      <c r="M63" s="9">
        <f t="shared" si="2"/>
        <v>8.247860988423227</v>
      </c>
      <c r="N63" s="7">
        <f t="shared" si="3"/>
        <v>210</v>
      </c>
      <c r="O63" s="10">
        <f t="shared" si="4"/>
        <v>210</v>
      </c>
      <c r="P63" s="7">
        <f t="shared" si="5"/>
        <v>210</v>
      </c>
      <c r="Q63" s="7">
        <f t="shared" si="6"/>
        <v>210</v>
      </c>
    </row>
    <row r="64" spans="1:17" s="1" customFormat="1" ht="32.25" customHeight="1" x14ac:dyDescent="0.25">
      <c r="A64" s="6">
        <v>57</v>
      </c>
      <c r="B64" s="25" t="s">
        <v>58</v>
      </c>
      <c r="C64" s="24" t="s">
        <v>113</v>
      </c>
      <c r="D64" s="24">
        <v>1</v>
      </c>
      <c r="E64" s="26"/>
      <c r="F64" s="26"/>
      <c r="G64" s="25">
        <v>150</v>
      </c>
      <c r="H64" s="23">
        <v>150</v>
      </c>
      <c r="I64" s="23">
        <v>170</v>
      </c>
      <c r="J64" s="27"/>
      <c r="K64" s="7">
        <f t="shared" si="0"/>
        <v>156.66666666666666</v>
      </c>
      <c r="L64" s="8">
        <f t="shared" si="1"/>
        <v>11.547005383792515</v>
      </c>
      <c r="M64" s="9">
        <f t="shared" si="2"/>
        <v>7.3704289683782012</v>
      </c>
      <c r="N64" s="7">
        <f t="shared" si="3"/>
        <v>156.66666666666666</v>
      </c>
      <c r="O64" s="10">
        <f t="shared" si="4"/>
        <v>156.66666666666666</v>
      </c>
      <c r="P64" s="7">
        <f t="shared" si="5"/>
        <v>156.66</v>
      </c>
      <c r="Q64" s="7">
        <f t="shared" si="6"/>
        <v>156.66</v>
      </c>
    </row>
    <row r="65" spans="1:17" s="1" customFormat="1" ht="30.75" customHeight="1" x14ac:dyDescent="0.25">
      <c r="A65" s="6">
        <v>58</v>
      </c>
      <c r="B65" s="25" t="s">
        <v>59</v>
      </c>
      <c r="C65" s="24" t="s">
        <v>113</v>
      </c>
      <c r="D65" s="24">
        <v>1</v>
      </c>
      <c r="E65" s="26"/>
      <c r="F65" s="26"/>
      <c r="G65" s="25">
        <v>150</v>
      </c>
      <c r="H65" s="23">
        <v>175</v>
      </c>
      <c r="I65" s="23">
        <v>190</v>
      </c>
      <c r="J65" s="27"/>
      <c r="K65" s="7">
        <f t="shared" si="0"/>
        <v>171.66666666666666</v>
      </c>
      <c r="L65" s="8">
        <f t="shared" si="1"/>
        <v>20.207259421636902</v>
      </c>
      <c r="M65" s="9">
        <f t="shared" si="2"/>
        <v>11.771219080565185</v>
      </c>
      <c r="N65" s="7">
        <f t="shared" si="3"/>
        <v>171.66666666666666</v>
      </c>
      <c r="O65" s="10">
        <f t="shared" si="4"/>
        <v>171.66666666666666</v>
      </c>
      <c r="P65" s="7">
        <f t="shared" si="5"/>
        <v>171.66</v>
      </c>
      <c r="Q65" s="7">
        <f t="shared" si="6"/>
        <v>171.66</v>
      </c>
    </row>
    <row r="66" spans="1:17" s="1" customFormat="1" ht="24" customHeight="1" x14ac:dyDescent="0.25">
      <c r="A66" s="6">
        <v>59</v>
      </c>
      <c r="B66" s="25" t="s">
        <v>60</v>
      </c>
      <c r="C66" s="24" t="s">
        <v>113</v>
      </c>
      <c r="D66" s="24">
        <v>1</v>
      </c>
      <c r="E66" s="26"/>
      <c r="F66" s="26"/>
      <c r="G66" s="25">
        <v>250</v>
      </c>
      <c r="H66" s="23">
        <v>310</v>
      </c>
      <c r="I66" s="23">
        <v>310</v>
      </c>
      <c r="J66" s="27"/>
      <c r="K66" s="7">
        <f t="shared" si="0"/>
        <v>290</v>
      </c>
      <c r="L66" s="8">
        <f t="shared" si="1"/>
        <v>34.641016151377549</v>
      </c>
      <c r="M66" s="9">
        <f t="shared" si="2"/>
        <v>11.945177983233638</v>
      </c>
      <c r="N66" s="7">
        <f t="shared" si="3"/>
        <v>290</v>
      </c>
      <c r="O66" s="10">
        <f t="shared" si="4"/>
        <v>290</v>
      </c>
      <c r="P66" s="7">
        <f t="shared" si="5"/>
        <v>290</v>
      </c>
      <c r="Q66" s="7">
        <f t="shared" si="6"/>
        <v>290</v>
      </c>
    </row>
    <row r="67" spans="1:17" s="1" customFormat="1" ht="24" customHeight="1" x14ac:dyDescent="0.25">
      <c r="A67" s="6">
        <v>60</v>
      </c>
      <c r="B67" s="25" t="s">
        <v>61</v>
      </c>
      <c r="C67" s="24" t="s">
        <v>113</v>
      </c>
      <c r="D67" s="24">
        <v>1</v>
      </c>
      <c r="E67" s="26"/>
      <c r="F67" s="26"/>
      <c r="G67" s="25">
        <v>250</v>
      </c>
      <c r="H67" s="23">
        <v>310</v>
      </c>
      <c r="I67" s="23">
        <v>310</v>
      </c>
      <c r="J67" s="27"/>
      <c r="K67" s="7">
        <f t="shared" si="0"/>
        <v>290</v>
      </c>
      <c r="L67" s="8">
        <f t="shared" si="1"/>
        <v>34.641016151377549</v>
      </c>
      <c r="M67" s="9">
        <f t="shared" si="2"/>
        <v>11.945177983233638</v>
      </c>
      <c r="N67" s="7">
        <f t="shared" si="3"/>
        <v>290</v>
      </c>
      <c r="O67" s="10">
        <f t="shared" si="4"/>
        <v>290</v>
      </c>
      <c r="P67" s="7">
        <f t="shared" si="5"/>
        <v>290</v>
      </c>
      <c r="Q67" s="7">
        <f t="shared" si="6"/>
        <v>290</v>
      </c>
    </row>
    <row r="68" spans="1:17" s="1" customFormat="1" ht="31.5" customHeight="1" x14ac:dyDescent="0.25">
      <c r="A68" s="6">
        <v>61</v>
      </c>
      <c r="B68" s="25" t="s">
        <v>62</v>
      </c>
      <c r="C68" s="24" t="s">
        <v>113</v>
      </c>
      <c r="D68" s="24">
        <v>1</v>
      </c>
      <c r="E68" s="26"/>
      <c r="F68" s="26"/>
      <c r="G68" s="25">
        <v>100</v>
      </c>
      <c r="H68" s="23">
        <v>110</v>
      </c>
      <c r="I68" s="23">
        <v>110</v>
      </c>
      <c r="J68" s="27"/>
      <c r="K68" s="7">
        <f t="shared" si="0"/>
        <v>106.66666666666667</v>
      </c>
      <c r="L68" s="8">
        <f t="shared" si="1"/>
        <v>5.7735026918962573</v>
      </c>
      <c r="M68" s="9">
        <f t="shared" si="2"/>
        <v>5.4126587736527414</v>
      </c>
      <c r="N68" s="7">
        <f t="shared" si="3"/>
        <v>106.66666666666666</v>
      </c>
      <c r="O68" s="10">
        <f t="shared" si="4"/>
        <v>106.66666666666666</v>
      </c>
      <c r="P68" s="7">
        <f t="shared" si="5"/>
        <v>106.66</v>
      </c>
      <c r="Q68" s="7">
        <f t="shared" si="6"/>
        <v>106.66</v>
      </c>
    </row>
    <row r="69" spans="1:17" s="1" customFormat="1" ht="24" customHeight="1" x14ac:dyDescent="0.25">
      <c r="A69" s="6">
        <v>62</v>
      </c>
      <c r="B69" s="25" t="s">
        <v>63</v>
      </c>
      <c r="C69" s="24" t="s">
        <v>113</v>
      </c>
      <c r="D69" s="24">
        <v>1</v>
      </c>
      <c r="E69" s="26"/>
      <c r="F69" s="26"/>
      <c r="G69" s="25">
        <v>100</v>
      </c>
      <c r="H69" s="23">
        <v>110</v>
      </c>
      <c r="I69" s="23">
        <v>123</v>
      </c>
      <c r="J69" s="27"/>
      <c r="K69" s="7">
        <f t="shared" si="0"/>
        <v>111</v>
      </c>
      <c r="L69" s="8">
        <f t="shared" si="1"/>
        <v>11.532562594670797</v>
      </c>
      <c r="M69" s="9">
        <f t="shared" si="2"/>
        <v>10.389696031234951</v>
      </c>
      <c r="N69" s="7">
        <f t="shared" si="3"/>
        <v>111</v>
      </c>
      <c r="O69" s="10">
        <f t="shared" si="4"/>
        <v>111</v>
      </c>
      <c r="P69" s="7">
        <f t="shared" si="5"/>
        <v>111</v>
      </c>
      <c r="Q69" s="7">
        <f t="shared" si="6"/>
        <v>111</v>
      </c>
    </row>
    <row r="70" spans="1:17" s="1" customFormat="1" ht="24" customHeight="1" x14ac:dyDescent="0.25">
      <c r="A70" s="6">
        <v>63</v>
      </c>
      <c r="B70" s="25" t="s">
        <v>64</v>
      </c>
      <c r="C70" s="24" t="s">
        <v>113</v>
      </c>
      <c r="D70" s="24">
        <v>1</v>
      </c>
      <c r="E70" s="26"/>
      <c r="F70" s="26"/>
      <c r="G70" s="25">
        <v>100</v>
      </c>
      <c r="H70" s="23">
        <v>110</v>
      </c>
      <c r="I70" s="23">
        <v>123</v>
      </c>
      <c r="J70" s="27"/>
      <c r="K70" s="7">
        <f t="shared" si="0"/>
        <v>111</v>
      </c>
      <c r="L70" s="8">
        <f t="shared" si="1"/>
        <v>11.532562594670797</v>
      </c>
      <c r="M70" s="9">
        <f t="shared" si="2"/>
        <v>10.389696031234951</v>
      </c>
      <c r="N70" s="7">
        <f t="shared" si="3"/>
        <v>111</v>
      </c>
      <c r="O70" s="10">
        <f t="shared" si="4"/>
        <v>111</v>
      </c>
      <c r="P70" s="7">
        <f t="shared" si="5"/>
        <v>111</v>
      </c>
      <c r="Q70" s="7">
        <f t="shared" si="6"/>
        <v>111</v>
      </c>
    </row>
    <row r="71" spans="1:17" s="1" customFormat="1" ht="24" customHeight="1" x14ac:dyDescent="0.25">
      <c r="A71" s="6">
        <v>64</v>
      </c>
      <c r="B71" s="25" t="s">
        <v>65</v>
      </c>
      <c r="C71" s="24" t="s">
        <v>113</v>
      </c>
      <c r="D71" s="24">
        <v>1</v>
      </c>
      <c r="E71" s="26"/>
      <c r="F71" s="26"/>
      <c r="G71" s="25">
        <v>200</v>
      </c>
      <c r="H71" s="23">
        <v>230</v>
      </c>
      <c r="I71" s="23">
        <v>230</v>
      </c>
      <c r="J71" s="27"/>
      <c r="K71" s="7">
        <f t="shared" si="0"/>
        <v>220</v>
      </c>
      <c r="L71" s="8">
        <f t="shared" si="1"/>
        <v>17.320508075688775</v>
      </c>
      <c r="M71" s="9">
        <f t="shared" si="2"/>
        <v>7.8729582162221696</v>
      </c>
      <c r="N71" s="7">
        <f t="shared" si="3"/>
        <v>220</v>
      </c>
      <c r="O71" s="10">
        <f t="shared" si="4"/>
        <v>220</v>
      </c>
      <c r="P71" s="7">
        <f t="shared" si="5"/>
        <v>220</v>
      </c>
      <c r="Q71" s="7">
        <f t="shared" si="6"/>
        <v>220</v>
      </c>
    </row>
    <row r="72" spans="1:17" s="1" customFormat="1" ht="24" customHeight="1" x14ac:dyDescent="0.25">
      <c r="A72" s="6">
        <v>65</v>
      </c>
      <c r="B72" s="25" t="s">
        <v>66</v>
      </c>
      <c r="C72" s="24" t="s">
        <v>113</v>
      </c>
      <c r="D72" s="24">
        <v>1</v>
      </c>
      <c r="E72" s="26"/>
      <c r="F72" s="26"/>
      <c r="G72" s="25">
        <v>200</v>
      </c>
      <c r="H72" s="23">
        <v>230</v>
      </c>
      <c r="I72" s="23">
        <v>230</v>
      </c>
      <c r="J72" s="27"/>
      <c r="K72" s="7">
        <f t="shared" si="0"/>
        <v>220</v>
      </c>
      <c r="L72" s="8">
        <f t="shared" si="1"/>
        <v>17.320508075688775</v>
      </c>
      <c r="M72" s="9">
        <f t="shared" si="2"/>
        <v>7.8729582162221696</v>
      </c>
      <c r="N72" s="7">
        <f t="shared" si="3"/>
        <v>220</v>
      </c>
      <c r="O72" s="10">
        <f t="shared" si="4"/>
        <v>220</v>
      </c>
      <c r="P72" s="7">
        <f t="shared" si="5"/>
        <v>220</v>
      </c>
      <c r="Q72" s="7">
        <f t="shared" si="6"/>
        <v>220</v>
      </c>
    </row>
    <row r="73" spans="1:17" s="1" customFormat="1" ht="24" customHeight="1" x14ac:dyDescent="0.25">
      <c r="A73" s="6">
        <v>66</v>
      </c>
      <c r="B73" s="25" t="s">
        <v>67</v>
      </c>
      <c r="C73" s="24" t="s">
        <v>113</v>
      </c>
      <c r="D73" s="24">
        <v>1</v>
      </c>
      <c r="E73" s="26"/>
      <c r="F73" s="26"/>
      <c r="G73" s="25">
        <v>100</v>
      </c>
      <c r="H73" s="23">
        <v>110</v>
      </c>
      <c r="I73" s="23">
        <v>123</v>
      </c>
      <c r="J73" s="27"/>
      <c r="K73" s="7">
        <f t="shared" ref="K73:K130" si="7">AVERAGE(E73:I73)</f>
        <v>111</v>
      </c>
      <c r="L73" s="8">
        <f t="shared" ref="L73:L130" si="8">SQRT(((SUM(IF(H73&lt;&gt;0,POWER(H73-K73,2),),IF(F73&lt;&gt;0, POWER(F73-K73,2),),IF(E73&lt;&gt;0, POWER(E73-K73,2),),IF(G73&lt;&gt;0, POWER(G73-K73,2),),IF(I73&lt;&gt;0, POWER(I73-K73,2),))/(COUNTA(E73:I73)-1))))</f>
        <v>11.532562594670797</v>
      </c>
      <c r="M73" s="9">
        <f t="shared" ref="M73:M134" si="9">L73/K73*100</f>
        <v>10.389696031234951</v>
      </c>
      <c r="N73" s="7">
        <f t="shared" ref="N73:N134" si="10">D73/3*(E73+F73+G73+H73+I73)</f>
        <v>111</v>
      </c>
      <c r="O73" s="10">
        <f t="shared" ref="O73:O134" si="11">N73/D73</f>
        <v>111</v>
      </c>
      <c r="P73" s="7">
        <f t="shared" ref="P73:P134" si="12">ROUNDDOWN(O73,2)</f>
        <v>111</v>
      </c>
      <c r="Q73" s="7">
        <f t="shared" ref="Q73:Q134" si="13">P73*D73</f>
        <v>111</v>
      </c>
    </row>
    <row r="74" spans="1:17" s="1" customFormat="1" ht="24" customHeight="1" x14ac:dyDescent="0.25">
      <c r="A74" s="6">
        <v>67</v>
      </c>
      <c r="B74" s="25" t="s">
        <v>67</v>
      </c>
      <c r="C74" s="24" t="s">
        <v>113</v>
      </c>
      <c r="D74" s="24">
        <v>1</v>
      </c>
      <c r="E74" s="26"/>
      <c r="F74" s="26"/>
      <c r="G74" s="25">
        <v>100</v>
      </c>
      <c r="H74" s="23">
        <v>110</v>
      </c>
      <c r="I74" s="23">
        <v>123</v>
      </c>
      <c r="J74" s="27"/>
      <c r="K74" s="7">
        <f t="shared" si="7"/>
        <v>111</v>
      </c>
      <c r="L74" s="8">
        <f t="shared" si="8"/>
        <v>11.532562594670797</v>
      </c>
      <c r="M74" s="9">
        <f t="shared" si="9"/>
        <v>10.389696031234951</v>
      </c>
      <c r="N74" s="7">
        <f t="shared" si="10"/>
        <v>111</v>
      </c>
      <c r="O74" s="10">
        <f t="shared" si="11"/>
        <v>111</v>
      </c>
      <c r="P74" s="7">
        <f t="shared" si="12"/>
        <v>111</v>
      </c>
      <c r="Q74" s="7">
        <f t="shared" si="13"/>
        <v>111</v>
      </c>
    </row>
    <row r="75" spans="1:17" s="1" customFormat="1" ht="24" customHeight="1" x14ac:dyDescent="0.25">
      <c r="A75" s="6">
        <v>68</v>
      </c>
      <c r="B75" s="25" t="s">
        <v>67</v>
      </c>
      <c r="C75" s="24" t="s">
        <v>113</v>
      </c>
      <c r="D75" s="24">
        <v>1</v>
      </c>
      <c r="E75" s="26"/>
      <c r="F75" s="26"/>
      <c r="G75" s="25">
        <v>100</v>
      </c>
      <c r="H75" s="23">
        <v>110</v>
      </c>
      <c r="I75" s="23">
        <v>123</v>
      </c>
      <c r="J75" s="27"/>
      <c r="K75" s="7">
        <f t="shared" si="7"/>
        <v>111</v>
      </c>
      <c r="L75" s="8">
        <f t="shared" si="8"/>
        <v>11.532562594670797</v>
      </c>
      <c r="M75" s="9">
        <f t="shared" si="9"/>
        <v>10.389696031234951</v>
      </c>
      <c r="N75" s="7">
        <f t="shared" si="10"/>
        <v>111</v>
      </c>
      <c r="O75" s="10">
        <f t="shared" si="11"/>
        <v>111</v>
      </c>
      <c r="P75" s="7">
        <f t="shared" si="12"/>
        <v>111</v>
      </c>
      <c r="Q75" s="7">
        <f t="shared" si="13"/>
        <v>111</v>
      </c>
    </row>
    <row r="76" spans="1:17" s="1" customFormat="1" ht="30" customHeight="1" x14ac:dyDescent="0.25">
      <c r="A76" s="6">
        <v>69</v>
      </c>
      <c r="B76" s="25" t="s">
        <v>68</v>
      </c>
      <c r="C76" s="24" t="s">
        <v>113</v>
      </c>
      <c r="D76" s="24">
        <v>1</v>
      </c>
      <c r="E76" s="26"/>
      <c r="F76" s="26"/>
      <c r="G76" s="25">
        <v>150</v>
      </c>
      <c r="H76" s="23">
        <v>175</v>
      </c>
      <c r="I76" s="23">
        <v>190</v>
      </c>
      <c r="J76" s="27"/>
      <c r="K76" s="7">
        <f t="shared" si="7"/>
        <v>171.66666666666666</v>
      </c>
      <c r="L76" s="8">
        <f t="shared" si="8"/>
        <v>20.207259421636902</v>
      </c>
      <c r="M76" s="9">
        <f t="shared" si="9"/>
        <v>11.771219080565185</v>
      </c>
      <c r="N76" s="7">
        <f t="shared" si="10"/>
        <v>171.66666666666666</v>
      </c>
      <c r="O76" s="10">
        <f t="shared" si="11"/>
        <v>171.66666666666666</v>
      </c>
      <c r="P76" s="7">
        <f t="shared" si="12"/>
        <v>171.66</v>
      </c>
      <c r="Q76" s="7">
        <f t="shared" si="13"/>
        <v>171.66</v>
      </c>
    </row>
    <row r="77" spans="1:17" s="1" customFormat="1" ht="28.5" customHeight="1" x14ac:dyDescent="0.25">
      <c r="A77" s="6">
        <v>70</v>
      </c>
      <c r="B77" s="25" t="s">
        <v>68</v>
      </c>
      <c r="C77" s="24" t="s">
        <v>113</v>
      </c>
      <c r="D77" s="24">
        <v>1</v>
      </c>
      <c r="E77" s="26"/>
      <c r="F77" s="26"/>
      <c r="G77" s="25">
        <v>150</v>
      </c>
      <c r="H77" s="23">
        <v>175</v>
      </c>
      <c r="I77" s="23">
        <v>190</v>
      </c>
      <c r="J77" s="27"/>
      <c r="K77" s="7">
        <f t="shared" si="7"/>
        <v>171.66666666666666</v>
      </c>
      <c r="L77" s="8">
        <f t="shared" si="8"/>
        <v>20.207259421636902</v>
      </c>
      <c r="M77" s="9">
        <f t="shared" si="9"/>
        <v>11.771219080565185</v>
      </c>
      <c r="N77" s="7">
        <f t="shared" si="10"/>
        <v>171.66666666666666</v>
      </c>
      <c r="O77" s="10">
        <f t="shared" si="11"/>
        <v>171.66666666666666</v>
      </c>
      <c r="P77" s="7">
        <f t="shared" si="12"/>
        <v>171.66</v>
      </c>
      <c r="Q77" s="7">
        <f t="shared" si="13"/>
        <v>171.66</v>
      </c>
    </row>
    <row r="78" spans="1:17" s="1" customFormat="1" ht="32.25" customHeight="1" x14ac:dyDescent="0.25">
      <c r="A78" s="6">
        <v>71</v>
      </c>
      <c r="B78" s="25" t="s">
        <v>68</v>
      </c>
      <c r="C78" s="24" t="s">
        <v>113</v>
      </c>
      <c r="D78" s="24">
        <v>1</v>
      </c>
      <c r="E78" s="26"/>
      <c r="F78" s="26"/>
      <c r="G78" s="25">
        <v>150</v>
      </c>
      <c r="H78" s="23">
        <v>175</v>
      </c>
      <c r="I78" s="23">
        <v>190</v>
      </c>
      <c r="J78" s="27"/>
      <c r="K78" s="7">
        <f t="shared" si="7"/>
        <v>171.66666666666666</v>
      </c>
      <c r="L78" s="8">
        <f t="shared" si="8"/>
        <v>20.207259421636902</v>
      </c>
      <c r="M78" s="9">
        <f t="shared" si="9"/>
        <v>11.771219080565185</v>
      </c>
      <c r="N78" s="7">
        <f t="shared" si="10"/>
        <v>171.66666666666666</v>
      </c>
      <c r="O78" s="10">
        <f t="shared" si="11"/>
        <v>171.66666666666666</v>
      </c>
      <c r="P78" s="7">
        <f t="shared" si="12"/>
        <v>171.66</v>
      </c>
      <c r="Q78" s="7">
        <f t="shared" si="13"/>
        <v>171.66</v>
      </c>
    </row>
    <row r="79" spans="1:17" s="1" customFormat="1" ht="24" customHeight="1" x14ac:dyDescent="0.25">
      <c r="A79" s="6">
        <v>72</v>
      </c>
      <c r="B79" s="25" t="s">
        <v>69</v>
      </c>
      <c r="C79" s="24" t="s">
        <v>113</v>
      </c>
      <c r="D79" s="24">
        <v>1</v>
      </c>
      <c r="E79" s="26"/>
      <c r="F79" s="26"/>
      <c r="G79" s="25">
        <v>80</v>
      </c>
      <c r="H79" s="23">
        <v>92</v>
      </c>
      <c r="I79" s="23">
        <v>92</v>
      </c>
      <c r="J79" s="27"/>
      <c r="K79" s="7">
        <f t="shared" si="7"/>
        <v>88</v>
      </c>
      <c r="L79" s="8">
        <f t="shared" si="8"/>
        <v>6.9282032302755088</v>
      </c>
      <c r="M79" s="9">
        <f t="shared" si="9"/>
        <v>7.8729582162221687</v>
      </c>
      <c r="N79" s="7">
        <f t="shared" si="10"/>
        <v>88</v>
      </c>
      <c r="O79" s="10">
        <f t="shared" si="11"/>
        <v>88</v>
      </c>
      <c r="P79" s="7">
        <f t="shared" si="12"/>
        <v>88</v>
      </c>
      <c r="Q79" s="7">
        <f t="shared" si="13"/>
        <v>88</v>
      </c>
    </row>
    <row r="80" spans="1:17" s="1" customFormat="1" ht="24" customHeight="1" x14ac:dyDescent="0.25">
      <c r="A80" s="6">
        <v>73</v>
      </c>
      <c r="B80" s="25" t="s">
        <v>70</v>
      </c>
      <c r="C80" s="24" t="s">
        <v>113</v>
      </c>
      <c r="D80" s="24">
        <v>1</v>
      </c>
      <c r="E80" s="26"/>
      <c r="F80" s="26"/>
      <c r="G80" s="25">
        <v>80</v>
      </c>
      <c r="H80" s="23">
        <v>92</v>
      </c>
      <c r="I80" s="23">
        <v>92</v>
      </c>
      <c r="J80" s="27"/>
      <c r="K80" s="7">
        <f t="shared" si="7"/>
        <v>88</v>
      </c>
      <c r="L80" s="8">
        <f t="shared" si="8"/>
        <v>6.9282032302755088</v>
      </c>
      <c r="M80" s="9">
        <f t="shared" si="9"/>
        <v>7.8729582162221687</v>
      </c>
      <c r="N80" s="7">
        <f t="shared" si="10"/>
        <v>88</v>
      </c>
      <c r="O80" s="10">
        <f t="shared" si="11"/>
        <v>88</v>
      </c>
      <c r="P80" s="7">
        <f t="shared" si="12"/>
        <v>88</v>
      </c>
      <c r="Q80" s="7">
        <f t="shared" si="13"/>
        <v>88</v>
      </c>
    </row>
    <row r="81" spans="1:17" s="1" customFormat="1" ht="24" customHeight="1" x14ac:dyDescent="0.25">
      <c r="A81" s="6">
        <v>74</v>
      </c>
      <c r="B81" s="25" t="s">
        <v>71</v>
      </c>
      <c r="C81" s="24" t="s">
        <v>113</v>
      </c>
      <c r="D81" s="24">
        <v>1</v>
      </c>
      <c r="E81" s="26"/>
      <c r="F81" s="26"/>
      <c r="G81" s="25">
        <v>100</v>
      </c>
      <c r="H81" s="23">
        <v>110</v>
      </c>
      <c r="I81" s="23">
        <v>123</v>
      </c>
      <c r="J81" s="27"/>
      <c r="K81" s="7">
        <f t="shared" si="7"/>
        <v>111</v>
      </c>
      <c r="L81" s="8">
        <f t="shared" si="8"/>
        <v>11.532562594670797</v>
      </c>
      <c r="M81" s="9">
        <f t="shared" si="9"/>
        <v>10.389696031234951</v>
      </c>
      <c r="N81" s="7">
        <f t="shared" si="10"/>
        <v>111</v>
      </c>
      <c r="O81" s="10">
        <f t="shared" si="11"/>
        <v>111</v>
      </c>
      <c r="P81" s="7">
        <f t="shared" si="12"/>
        <v>111</v>
      </c>
      <c r="Q81" s="7">
        <f t="shared" si="13"/>
        <v>111</v>
      </c>
    </row>
    <row r="82" spans="1:17" s="1" customFormat="1" ht="24" customHeight="1" x14ac:dyDescent="0.25">
      <c r="A82" s="6">
        <v>75</v>
      </c>
      <c r="B82" s="25" t="s">
        <v>72</v>
      </c>
      <c r="C82" s="24" t="s">
        <v>113</v>
      </c>
      <c r="D82" s="24">
        <v>1</v>
      </c>
      <c r="E82" s="26"/>
      <c r="F82" s="26"/>
      <c r="G82" s="25">
        <v>100</v>
      </c>
      <c r="H82" s="23">
        <v>110</v>
      </c>
      <c r="I82" s="23">
        <v>123</v>
      </c>
      <c r="J82" s="27"/>
      <c r="K82" s="7">
        <f t="shared" si="7"/>
        <v>111</v>
      </c>
      <c r="L82" s="8">
        <f t="shared" si="8"/>
        <v>11.532562594670797</v>
      </c>
      <c r="M82" s="9">
        <f t="shared" si="9"/>
        <v>10.389696031234951</v>
      </c>
      <c r="N82" s="7">
        <f t="shared" si="10"/>
        <v>111</v>
      </c>
      <c r="O82" s="10">
        <f t="shared" si="11"/>
        <v>111</v>
      </c>
      <c r="P82" s="7">
        <f t="shared" si="12"/>
        <v>111</v>
      </c>
      <c r="Q82" s="7">
        <f t="shared" si="13"/>
        <v>111</v>
      </c>
    </row>
    <row r="83" spans="1:17" s="1" customFormat="1" ht="24" customHeight="1" x14ac:dyDescent="0.25">
      <c r="A83" s="6">
        <v>76</v>
      </c>
      <c r="B83" s="25" t="s">
        <v>73</v>
      </c>
      <c r="C83" s="24" t="s">
        <v>113</v>
      </c>
      <c r="D83" s="24">
        <v>1</v>
      </c>
      <c r="E83" s="26"/>
      <c r="F83" s="26"/>
      <c r="G83" s="25">
        <v>100</v>
      </c>
      <c r="H83" s="23">
        <v>110</v>
      </c>
      <c r="I83" s="23">
        <v>123</v>
      </c>
      <c r="J83" s="27"/>
      <c r="K83" s="7">
        <f t="shared" si="7"/>
        <v>111</v>
      </c>
      <c r="L83" s="8">
        <f t="shared" si="8"/>
        <v>11.532562594670797</v>
      </c>
      <c r="M83" s="9">
        <f t="shared" si="9"/>
        <v>10.389696031234951</v>
      </c>
      <c r="N83" s="7">
        <f t="shared" si="10"/>
        <v>111</v>
      </c>
      <c r="O83" s="10">
        <f t="shared" si="11"/>
        <v>111</v>
      </c>
      <c r="P83" s="7">
        <f t="shared" si="12"/>
        <v>111</v>
      </c>
      <c r="Q83" s="7">
        <f t="shared" si="13"/>
        <v>111</v>
      </c>
    </row>
    <row r="84" spans="1:17" s="1" customFormat="1" ht="24" customHeight="1" x14ac:dyDescent="0.25">
      <c r="A84" s="6">
        <v>77</v>
      </c>
      <c r="B84" s="25" t="s">
        <v>73</v>
      </c>
      <c r="C84" s="24" t="s">
        <v>113</v>
      </c>
      <c r="D84" s="24">
        <v>1</v>
      </c>
      <c r="E84" s="26"/>
      <c r="F84" s="26"/>
      <c r="G84" s="25">
        <v>100</v>
      </c>
      <c r="H84" s="23">
        <v>110</v>
      </c>
      <c r="I84" s="23">
        <v>123</v>
      </c>
      <c r="J84" s="27"/>
      <c r="K84" s="7">
        <f t="shared" si="7"/>
        <v>111</v>
      </c>
      <c r="L84" s="8">
        <f t="shared" si="8"/>
        <v>11.532562594670797</v>
      </c>
      <c r="M84" s="9">
        <f t="shared" si="9"/>
        <v>10.389696031234951</v>
      </c>
      <c r="N84" s="7">
        <f t="shared" si="10"/>
        <v>111</v>
      </c>
      <c r="O84" s="10">
        <f t="shared" si="11"/>
        <v>111</v>
      </c>
      <c r="P84" s="7">
        <f t="shared" si="12"/>
        <v>111</v>
      </c>
      <c r="Q84" s="7">
        <f t="shared" si="13"/>
        <v>111</v>
      </c>
    </row>
    <row r="85" spans="1:17" s="1" customFormat="1" ht="24" customHeight="1" x14ac:dyDescent="0.25">
      <c r="A85" s="6">
        <v>78</v>
      </c>
      <c r="B85" s="25" t="s">
        <v>73</v>
      </c>
      <c r="C85" s="24" t="s">
        <v>113</v>
      </c>
      <c r="D85" s="24">
        <v>1</v>
      </c>
      <c r="E85" s="26"/>
      <c r="F85" s="26"/>
      <c r="G85" s="25">
        <v>100</v>
      </c>
      <c r="H85" s="23">
        <v>110</v>
      </c>
      <c r="I85" s="23">
        <v>123</v>
      </c>
      <c r="J85" s="27"/>
      <c r="K85" s="7">
        <f t="shared" si="7"/>
        <v>111</v>
      </c>
      <c r="L85" s="8">
        <f t="shared" si="8"/>
        <v>11.532562594670797</v>
      </c>
      <c r="M85" s="9">
        <f t="shared" si="9"/>
        <v>10.389696031234951</v>
      </c>
      <c r="N85" s="7">
        <f t="shared" si="10"/>
        <v>111</v>
      </c>
      <c r="O85" s="10">
        <f t="shared" si="11"/>
        <v>111</v>
      </c>
      <c r="P85" s="7">
        <f t="shared" si="12"/>
        <v>111</v>
      </c>
      <c r="Q85" s="7">
        <f t="shared" si="13"/>
        <v>111</v>
      </c>
    </row>
    <row r="86" spans="1:17" s="1" customFormat="1" ht="24" customHeight="1" x14ac:dyDescent="0.25">
      <c r="A86" s="6">
        <v>79</v>
      </c>
      <c r="B86" s="25" t="s">
        <v>74</v>
      </c>
      <c r="C86" s="24" t="s">
        <v>113</v>
      </c>
      <c r="D86" s="24">
        <v>1</v>
      </c>
      <c r="E86" s="26"/>
      <c r="F86" s="26"/>
      <c r="G86" s="25">
        <v>150</v>
      </c>
      <c r="H86" s="23">
        <v>175</v>
      </c>
      <c r="I86" s="23">
        <v>190</v>
      </c>
      <c r="J86" s="27"/>
      <c r="K86" s="7">
        <f t="shared" si="7"/>
        <v>171.66666666666666</v>
      </c>
      <c r="L86" s="8">
        <f t="shared" si="8"/>
        <v>20.207259421636902</v>
      </c>
      <c r="M86" s="9">
        <f t="shared" si="9"/>
        <v>11.771219080565185</v>
      </c>
      <c r="N86" s="7">
        <f t="shared" si="10"/>
        <v>171.66666666666666</v>
      </c>
      <c r="O86" s="10">
        <f t="shared" si="11"/>
        <v>171.66666666666666</v>
      </c>
      <c r="P86" s="7">
        <f t="shared" si="12"/>
        <v>171.66</v>
      </c>
      <c r="Q86" s="7">
        <f t="shared" si="13"/>
        <v>171.66</v>
      </c>
    </row>
    <row r="87" spans="1:17" s="1" customFormat="1" ht="24" customHeight="1" x14ac:dyDescent="0.25">
      <c r="A87" s="6">
        <v>80</v>
      </c>
      <c r="B87" s="25" t="s">
        <v>75</v>
      </c>
      <c r="C87" s="24" t="s">
        <v>113</v>
      </c>
      <c r="D87" s="24">
        <v>1</v>
      </c>
      <c r="E87" s="26"/>
      <c r="F87" s="26"/>
      <c r="G87" s="25">
        <v>100</v>
      </c>
      <c r="H87" s="23">
        <v>110</v>
      </c>
      <c r="I87" s="23">
        <v>123</v>
      </c>
      <c r="J87" s="27"/>
      <c r="K87" s="7">
        <f t="shared" si="7"/>
        <v>111</v>
      </c>
      <c r="L87" s="8">
        <f t="shared" si="8"/>
        <v>11.532562594670797</v>
      </c>
      <c r="M87" s="9">
        <f t="shared" si="9"/>
        <v>10.389696031234951</v>
      </c>
      <c r="N87" s="7">
        <f t="shared" si="10"/>
        <v>111</v>
      </c>
      <c r="O87" s="10">
        <f t="shared" si="11"/>
        <v>111</v>
      </c>
      <c r="P87" s="7">
        <f t="shared" si="12"/>
        <v>111</v>
      </c>
      <c r="Q87" s="7">
        <f t="shared" si="13"/>
        <v>111</v>
      </c>
    </row>
    <row r="88" spans="1:17" s="1" customFormat="1" ht="24" customHeight="1" x14ac:dyDescent="0.25">
      <c r="A88" s="6">
        <v>81</v>
      </c>
      <c r="B88" s="25" t="s">
        <v>76</v>
      </c>
      <c r="C88" s="24" t="s">
        <v>113</v>
      </c>
      <c r="D88" s="24">
        <v>1</v>
      </c>
      <c r="E88" s="26"/>
      <c r="F88" s="26"/>
      <c r="G88" s="25">
        <v>150</v>
      </c>
      <c r="H88" s="23">
        <v>175</v>
      </c>
      <c r="I88" s="23">
        <v>190</v>
      </c>
      <c r="J88" s="27"/>
      <c r="K88" s="7">
        <f t="shared" si="7"/>
        <v>171.66666666666666</v>
      </c>
      <c r="L88" s="8">
        <f t="shared" si="8"/>
        <v>20.207259421636902</v>
      </c>
      <c r="M88" s="9">
        <f t="shared" si="9"/>
        <v>11.771219080565185</v>
      </c>
      <c r="N88" s="7">
        <f t="shared" si="10"/>
        <v>171.66666666666666</v>
      </c>
      <c r="O88" s="10">
        <f t="shared" si="11"/>
        <v>171.66666666666666</v>
      </c>
      <c r="P88" s="7">
        <f t="shared" si="12"/>
        <v>171.66</v>
      </c>
      <c r="Q88" s="7">
        <f t="shared" si="13"/>
        <v>171.66</v>
      </c>
    </row>
    <row r="89" spans="1:17" s="1" customFormat="1" ht="24" customHeight="1" x14ac:dyDescent="0.25">
      <c r="A89" s="6">
        <v>82</v>
      </c>
      <c r="B89" s="25" t="s">
        <v>77</v>
      </c>
      <c r="C89" s="24" t="s">
        <v>113</v>
      </c>
      <c r="D89" s="24">
        <v>1</v>
      </c>
      <c r="E89" s="26"/>
      <c r="F89" s="26"/>
      <c r="G89" s="25">
        <v>200</v>
      </c>
      <c r="H89" s="23">
        <v>230</v>
      </c>
      <c r="I89" s="23">
        <v>230</v>
      </c>
      <c r="J89" s="27"/>
      <c r="K89" s="7">
        <f t="shared" si="7"/>
        <v>220</v>
      </c>
      <c r="L89" s="8">
        <f t="shared" si="8"/>
        <v>17.320508075688775</v>
      </c>
      <c r="M89" s="9">
        <f t="shared" si="9"/>
        <v>7.8729582162221696</v>
      </c>
      <c r="N89" s="7">
        <f t="shared" si="10"/>
        <v>220</v>
      </c>
      <c r="O89" s="10">
        <f t="shared" si="11"/>
        <v>220</v>
      </c>
      <c r="P89" s="7">
        <f t="shared" si="12"/>
        <v>220</v>
      </c>
      <c r="Q89" s="7">
        <f t="shared" si="13"/>
        <v>220</v>
      </c>
    </row>
    <row r="90" spans="1:17" s="1" customFormat="1" ht="24" customHeight="1" x14ac:dyDescent="0.25">
      <c r="A90" s="6">
        <v>83</v>
      </c>
      <c r="B90" s="25" t="s">
        <v>78</v>
      </c>
      <c r="C90" s="24" t="s">
        <v>113</v>
      </c>
      <c r="D90" s="24">
        <v>1</v>
      </c>
      <c r="E90" s="26"/>
      <c r="F90" s="26"/>
      <c r="G90" s="25">
        <v>150</v>
      </c>
      <c r="H90" s="23">
        <v>175</v>
      </c>
      <c r="I90" s="23">
        <v>190</v>
      </c>
      <c r="J90" s="27"/>
      <c r="K90" s="7">
        <f t="shared" si="7"/>
        <v>171.66666666666666</v>
      </c>
      <c r="L90" s="8">
        <f t="shared" si="8"/>
        <v>20.207259421636902</v>
      </c>
      <c r="M90" s="9">
        <f t="shared" si="9"/>
        <v>11.771219080565185</v>
      </c>
      <c r="N90" s="7">
        <f t="shared" si="10"/>
        <v>171.66666666666666</v>
      </c>
      <c r="O90" s="10">
        <f t="shared" si="11"/>
        <v>171.66666666666666</v>
      </c>
      <c r="P90" s="7">
        <f t="shared" si="12"/>
        <v>171.66</v>
      </c>
      <c r="Q90" s="7">
        <f t="shared" si="13"/>
        <v>171.66</v>
      </c>
    </row>
    <row r="91" spans="1:17" s="1" customFormat="1" ht="24" customHeight="1" x14ac:dyDescent="0.25">
      <c r="A91" s="6">
        <v>84</v>
      </c>
      <c r="B91" s="25" t="s">
        <v>78</v>
      </c>
      <c r="C91" s="24" t="s">
        <v>113</v>
      </c>
      <c r="D91" s="24">
        <v>1</v>
      </c>
      <c r="E91" s="26"/>
      <c r="F91" s="26"/>
      <c r="G91" s="25">
        <v>150</v>
      </c>
      <c r="H91" s="23">
        <v>175</v>
      </c>
      <c r="I91" s="23">
        <v>190</v>
      </c>
      <c r="J91" s="27"/>
      <c r="K91" s="7">
        <f t="shared" si="7"/>
        <v>171.66666666666666</v>
      </c>
      <c r="L91" s="8">
        <f t="shared" si="8"/>
        <v>20.207259421636902</v>
      </c>
      <c r="M91" s="9">
        <f t="shared" si="9"/>
        <v>11.771219080565185</v>
      </c>
      <c r="N91" s="7">
        <f t="shared" si="10"/>
        <v>171.66666666666666</v>
      </c>
      <c r="O91" s="10">
        <f t="shared" si="11"/>
        <v>171.66666666666666</v>
      </c>
      <c r="P91" s="7">
        <f t="shared" si="12"/>
        <v>171.66</v>
      </c>
      <c r="Q91" s="7">
        <f t="shared" si="13"/>
        <v>171.66</v>
      </c>
    </row>
    <row r="92" spans="1:17" s="1" customFormat="1" ht="24" customHeight="1" x14ac:dyDescent="0.25">
      <c r="A92" s="6">
        <v>85</v>
      </c>
      <c r="B92" s="25" t="s">
        <v>79</v>
      </c>
      <c r="C92" s="24" t="s">
        <v>113</v>
      </c>
      <c r="D92" s="24">
        <v>1</v>
      </c>
      <c r="E92" s="26"/>
      <c r="F92" s="26"/>
      <c r="G92" s="25">
        <v>180</v>
      </c>
      <c r="H92" s="23">
        <v>180</v>
      </c>
      <c r="I92" s="23">
        <v>210</v>
      </c>
      <c r="J92" s="27"/>
      <c r="K92" s="7">
        <f t="shared" si="7"/>
        <v>190</v>
      </c>
      <c r="L92" s="8">
        <f t="shared" si="8"/>
        <v>17.320508075688775</v>
      </c>
      <c r="M92" s="9">
        <f t="shared" si="9"/>
        <v>9.1160568819414607</v>
      </c>
      <c r="N92" s="7">
        <f t="shared" si="10"/>
        <v>190</v>
      </c>
      <c r="O92" s="10">
        <f t="shared" si="11"/>
        <v>190</v>
      </c>
      <c r="P92" s="7">
        <f t="shared" si="12"/>
        <v>190</v>
      </c>
      <c r="Q92" s="7">
        <f t="shared" si="13"/>
        <v>190</v>
      </c>
    </row>
    <row r="93" spans="1:17" s="1" customFormat="1" ht="30" customHeight="1" x14ac:dyDescent="0.25">
      <c r="A93" s="6">
        <v>86</v>
      </c>
      <c r="B93" s="25" t="s">
        <v>79</v>
      </c>
      <c r="C93" s="24" t="s">
        <v>113</v>
      </c>
      <c r="D93" s="24">
        <v>1</v>
      </c>
      <c r="E93" s="26"/>
      <c r="F93" s="26"/>
      <c r="G93" s="25">
        <v>180</v>
      </c>
      <c r="H93" s="23">
        <v>180</v>
      </c>
      <c r="I93" s="23">
        <v>210</v>
      </c>
      <c r="J93" s="27"/>
      <c r="K93" s="7">
        <f t="shared" si="7"/>
        <v>190</v>
      </c>
      <c r="L93" s="8">
        <f t="shared" si="8"/>
        <v>17.320508075688775</v>
      </c>
      <c r="M93" s="9">
        <f t="shared" si="9"/>
        <v>9.1160568819414607</v>
      </c>
      <c r="N93" s="7">
        <f t="shared" si="10"/>
        <v>190</v>
      </c>
      <c r="O93" s="10">
        <f t="shared" si="11"/>
        <v>190</v>
      </c>
      <c r="P93" s="7">
        <f t="shared" si="12"/>
        <v>190</v>
      </c>
      <c r="Q93" s="7">
        <f t="shared" si="13"/>
        <v>190</v>
      </c>
    </row>
    <row r="94" spans="1:17" s="1" customFormat="1" ht="20.25" customHeight="1" x14ac:dyDescent="0.25">
      <c r="A94" s="6">
        <v>87</v>
      </c>
      <c r="B94" s="25" t="s">
        <v>80</v>
      </c>
      <c r="C94" s="24" t="s">
        <v>113</v>
      </c>
      <c r="D94" s="24">
        <v>1</v>
      </c>
      <c r="E94" s="26"/>
      <c r="F94" s="26"/>
      <c r="G94" s="25">
        <v>30</v>
      </c>
      <c r="H94" s="23">
        <v>30</v>
      </c>
      <c r="I94" s="23">
        <v>35</v>
      </c>
      <c r="J94" s="27"/>
      <c r="K94" s="7">
        <f t="shared" si="7"/>
        <v>31.666666666666668</v>
      </c>
      <c r="L94" s="8">
        <f t="shared" si="8"/>
        <v>2.8867513459481291</v>
      </c>
      <c r="M94" s="9">
        <f t="shared" si="9"/>
        <v>9.1160568819414607</v>
      </c>
      <c r="N94" s="7">
        <f t="shared" si="10"/>
        <v>31.666666666666664</v>
      </c>
      <c r="O94" s="10">
        <f t="shared" si="11"/>
        <v>31.666666666666664</v>
      </c>
      <c r="P94" s="7">
        <f t="shared" si="12"/>
        <v>31.66</v>
      </c>
      <c r="Q94" s="7">
        <f t="shared" si="13"/>
        <v>31.66</v>
      </c>
    </row>
    <row r="95" spans="1:17" s="1" customFormat="1" ht="20.25" customHeight="1" x14ac:dyDescent="0.25">
      <c r="A95" s="6">
        <v>88</v>
      </c>
      <c r="B95" s="25" t="s">
        <v>81</v>
      </c>
      <c r="C95" s="24" t="s">
        <v>113</v>
      </c>
      <c r="D95" s="24">
        <v>1</v>
      </c>
      <c r="E95" s="26"/>
      <c r="F95" s="26"/>
      <c r="G95" s="25">
        <v>30</v>
      </c>
      <c r="H95" s="23">
        <v>40</v>
      </c>
      <c r="I95" s="23">
        <v>35</v>
      </c>
      <c r="J95" s="27"/>
      <c r="K95" s="7">
        <f t="shared" si="7"/>
        <v>35</v>
      </c>
      <c r="L95" s="8">
        <f t="shared" si="8"/>
        <v>5</v>
      </c>
      <c r="M95" s="9">
        <f t="shared" si="9"/>
        <v>14.285714285714285</v>
      </c>
      <c r="N95" s="7">
        <f t="shared" si="10"/>
        <v>35</v>
      </c>
      <c r="O95" s="10">
        <f t="shared" si="11"/>
        <v>35</v>
      </c>
      <c r="P95" s="7">
        <f t="shared" si="12"/>
        <v>35</v>
      </c>
      <c r="Q95" s="7">
        <f t="shared" si="13"/>
        <v>35</v>
      </c>
    </row>
    <row r="96" spans="1:17" s="1" customFormat="1" ht="20.25" customHeight="1" x14ac:dyDescent="0.25">
      <c r="A96" s="6">
        <v>89</v>
      </c>
      <c r="B96" s="25" t="s">
        <v>82</v>
      </c>
      <c r="C96" s="24" t="s">
        <v>113</v>
      </c>
      <c r="D96" s="24">
        <v>1</v>
      </c>
      <c r="E96" s="26"/>
      <c r="F96" s="26"/>
      <c r="G96" s="25">
        <v>30</v>
      </c>
      <c r="H96" s="23">
        <v>40</v>
      </c>
      <c r="I96" s="23">
        <v>35</v>
      </c>
      <c r="J96" s="27"/>
      <c r="K96" s="7">
        <f t="shared" si="7"/>
        <v>35</v>
      </c>
      <c r="L96" s="8">
        <f t="shared" si="8"/>
        <v>5</v>
      </c>
      <c r="M96" s="9">
        <f t="shared" si="9"/>
        <v>14.285714285714285</v>
      </c>
      <c r="N96" s="7">
        <f t="shared" si="10"/>
        <v>35</v>
      </c>
      <c r="O96" s="10">
        <f t="shared" si="11"/>
        <v>35</v>
      </c>
      <c r="P96" s="7">
        <f t="shared" si="12"/>
        <v>35</v>
      </c>
      <c r="Q96" s="7">
        <f t="shared" si="13"/>
        <v>35</v>
      </c>
    </row>
    <row r="97" spans="1:17" s="1" customFormat="1" ht="30" customHeight="1" x14ac:dyDescent="0.25">
      <c r="A97" s="6">
        <v>90</v>
      </c>
      <c r="B97" s="25" t="s">
        <v>83</v>
      </c>
      <c r="C97" s="24" t="s">
        <v>113</v>
      </c>
      <c r="D97" s="24">
        <v>1</v>
      </c>
      <c r="E97" s="26"/>
      <c r="F97" s="26"/>
      <c r="G97" s="25">
        <v>150</v>
      </c>
      <c r="H97" s="23">
        <v>175</v>
      </c>
      <c r="I97" s="23">
        <v>175</v>
      </c>
      <c r="J97" s="27"/>
      <c r="K97" s="7">
        <f t="shared" si="7"/>
        <v>166.66666666666666</v>
      </c>
      <c r="L97" s="8">
        <f t="shared" si="8"/>
        <v>14.433756729740644</v>
      </c>
      <c r="M97" s="9">
        <f t="shared" si="9"/>
        <v>8.6602540378443873</v>
      </c>
      <c r="N97" s="7">
        <f t="shared" si="10"/>
        <v>166.66666666666666</v>
      </c>
      <c r="O97" s="10">
        <f t="shared" si="11"/>
        <v>166.66666666666666</v>
      </c>
      <c r="P97" s="7">
        <f t="shared" si="12"/>
        <v>166.66</v>
      </c>
      <c r="Q97" s="7">
        <f t="shared" si="13"/>
        <v>166.66</v>
      </c>
    </row>
    <row r="98" spans="1:17" s="1" customFormat="1" ht="20.25" customHeight="1" x14ac:dyDescent="0.25">
      <c r="A98" s="6">
        <v>91</v>
      </c>
      <c r="B98" s="25" t="s">
        <v>84</v>
      </c>
      <c r="C98" s="24" t="s">
        <v>113</v>
      </c>
      <c r="D98" s="24">
        <v>1</v>
      </c>
      <c r="E98" s="26"/>
      <c r="F98" s="26"/>
      <c r="G98" s="25">
        <v>150</v>
      </c>
      <c r="H98" s="23">
        <v>175</v>
      </c>
      <c r="I98" s="23">
        <v>190</v>
      </c>
      <c r="J98" s="27"/>
      <c r="K98" s="7">
        <f t="shared" si="7"/>
        <v>171.66666666666666</v>
      </c>
      <c r="L98" s="8">
        <f t="shared" si="8"/>
        <v>20.207259421636902</v>
      </c>
      <c r="M98" s="9">
        <f t="shared" si="9"/>
        <v>11.771219080565185</v>
      </c>
      <c r="N98" s="7">
        <f t="shared" si="10"/>
        <v>171.66666666666666</v>
      </c>
      <c r="O98" s="10">
        <f t="shared" si="11"/>
        <v>171.66666666666666</v>
      </c>
      <c r="P98" s="7">
        <f t="shared" si="12"/>
        <v>171.66</v>
      </c>
      <c r="Q98" s="7">
        <f t="shared" si="13"/>
        <v>171.66</v>
      </c>
    </row>
    <row r="99" spans="1:17" s="1" customFormat="1" ht="20.25" customHeight="1" x14ac:dyDescent="0.25">
      <c r="A99" s="6">
        <v>92</v>
      </c>
      <c r="B99" s="25" t="s">
        <v>85</v>
      </c>
      <c r="C99" s="24" t="s">
        <v>113</v>
      </c>
      <c r="D99" s="24">
        <v>1</v>
      </c>
      <c r="E99" s="26"/>
      <c r="F99" s="26"/>
      <c r="G99" s="25">
        <v>150</v>
      </c>
      <c r="H99" s="23">
        <v>175</v>
      </c>
      <c r="I99" s="23">
        <v>190</v>
      </c>
      <c r="J99" s="27"/>
      <c r="K99" s="7">
        <f t="shared" si="7"/>
        <v>171.66666666666666</v>
      </c>
      <c r="L99" s="8">
        <f t="shared" si="8"/>
        <v>20.207259421636902</v>
      </c>
      <c r="M99" s="9">
        <f t="shared" si="9"/>
        <v>11.771219080565185</v>
      </c>
      <c r="N99" s="7">
        <f t="shared" si="10"/>
        <v>171.66666666666666</v>
      </c>
      <c r="O99" s="10">
        <f t="shared" si="11"/>
        <v>171.66666666666666</v>
      </c>
      <c r="P99" s="7">
        <f t="shared" si="12"/>
        <v>171.66</v>
      </c>
      <c r="Q99" s="7">
        <f t="shared" si="13"/>
        <v>171.66</v>
      </c>
    </row>
    <row r="100" spans="1:17" s="1" customFormat="1" ht="20.25" customHeight="1" x14ac:dyDescent="0.25">
      <c r="A100" s="6">
        <v>93</v>
      </c>
      <c r="B100" s="25" t="s">
        <v>86</v>
      </c>
      <c r="C100" s="24" t="s">
        <v>113</v>
      </c>
      <c r="D100" s="24">
        <v>1</v>
      </c>
      <c r="E100" s="26"/>
      <c r="F100" s="26"/>
      <c r="G100" s="25">
        <v>100</v>
      </c>
      <c r="H100" s="23">
        <v>110</v>
      </c>
      <c r="I100" s="23">
        <v>123</v>
      </c>
      <c r="J100" s="27"/>
      <c r="K100" s="7">
        <f t="shared" si="7"/>
        <v>111</v>
      </c>
      <c r="L100" s="8">
        <f t="shared" si="8"/>
        <v>11.532562594670797</v>
      </c>
      <c r="M100" s="9">
        <f t="shared" si="9"/>
        <v>10.389696031234951</v>
      </c>
      <c r="N100" s="7">
        <f t="shared" si="10"/>
        <v>111</v>
      </c>
      <c r="O100" s="10">
        <f t="shared" si="11"/>
        <v>111</v>
      </c>
      <c r="P100" s="7">
        <f t="shared" si="12"/>
        <v>111</v>
      </c>
      <c r="Q100" s="7">
        <f t="shared" si="13"/>
        <v>111</v>
      </c>
    </row>
    <row r="101" spans="1:17" s="1" customFormat="1" ht="20.25" customHeight="1" x14ac:dyDescent="0.25">
      <c r="A101" s="6">
        <v>94</v>
      </c>
      <c r="B101" s="25" t="s">
        <v>87</v>
      </c>
      <c r="C101" s="24" t="s">
        <v>113</v>
      </c>
      <c r="D101" s="24">
        <v>1</v>
      </c>
      <c r="E101" s="26"/>
      <c r="F101" s="26"/>
      <c r="G101" s="25">
        <v>150</v>
      </c>
      <c r="H101" s="23">
        <v>175</v>
      </c>
      <c r="I101" s="23">
        <v>190</v>
      </c>
      <c r="J101" s="27"/>
      <c r="K101" s="7">
        <f t="shared" si="7"/>
        <v>171.66666666666666</v>
      </c>
      <c r="L101" s="8">
        <f t="shared" si="8"/>
        <v>20.207259421636902</v>
      </c>
      <c r="M101" s="9">
        <f t="shared" si="9"/>
        <v>11.771219080565185</v>
      </c>
      <c r="N101" s="7">
        <f t="shared" si="10"/>
        <v>171.66666666666666</v>
      </c>
      <c r="O101" s="10">
        <f t="shared" si="11"/>
        <v>171.66666666666666</v>
      </c>
      <c r="P101" s="7">
        <f t="shared" si="12"/>
        <v>171.66</v>
      </c>
      <c r="Q101" s="7">
        <f t="shared" si="13"/>
        <v>171.66</v>
      </c>
    </row>
    <row r="102" spans="1:17" s="1" customFormat="1" ht="20.25" customHeight="1" x14ac:dyDescent="0.25">
      <c r="A102" s="6">
        <v>95</v>
      </c>
      <c r="B102" s="25" t="s">
        <v>88</v>
      </c>
      <c r="C102" s="24" t="s">
        <v>113</v>
      </c>
      <c r="D102" s="24">
        <v>1</v>
      </c>
      <c r="E102" s="26"/>
      <c r="F102" s="26"/>
      <c r="G102" s="25">
        <v>150</v>
      </c>
      <c r="H102" s="23">
        <v>175</v>
      </c>
      <c r="I102" s="23">
        <v>190</v>
      </c>
      <c r="J102" s="27"/>
      <c r="K102" s="7">
        <f t="shared" si="7"/>
        <v>171.66666666666666</v>
      </c>
      <c r="L102" s="8">
        <f t="shared" si="8"/>
        <v>20.207259421636902</v>
      </c>
      <c r="M102" s="9">
        <f t="shared" si="9"/>
        <v>11.771219080565185</v>
      </c>
      <c r="N102" s="7">
        <f t="shared" si="10"/>
        <v>171.66666666666666</v>
      </c>
      <c r="O102" s="10">
        <f t="shared" si="11"/>
        <v>171.66666666666666</v>
      </c>
      <c r="P102" s="7">
        <f t="shared" si="12"/>
        <v>171.66</v>
      </c>
      <c r="Q102" s="7">
        <f t="shared" si="13"/>
        <v>171.66</v>
      </c>
    </row>
    <row r="103" spans="1:17" s="1" customFormat="1" ht="20.25" customHeight="1" x14ac:dyDescent="0.25">
      <c r="A103" s="6">
        <v>96</v>
      </c>
      <c r="B103" s="25" t="s">
        <v>88</v>
      </c>
      <c r="C103" s="24" t="s">
        <v>113</v>
      </c>
      <c r="D103" s="24">
        <v>1</v>
      </c>
      <c r="E103" s="26"/>
      <c r="F103" s="26"/>
      <c r="G103" s="25">
        <v>150</v>
      </c>
      <c r="H103" s="23">
        <v>175</v>
      </c>
      <c r="I103" s="23">
        <v>190</v>
      </c>
      <c r="J103" s="27"/>
      <c r="K103" s="7">
        <f t="shared" si="7"/>
        <v>171.66666666666666</v>
      </c>
      <c r="L103" s="8">
        <f t="shared" si="8"/>
        <v>20.207259421636902</v>
      </c>
      <c r="M103" s="9">
        <f t="shared" si="9"/>
        <v>11.771219080565185</v>
      </c>
      <c r="N103" s="7">
        <f t="shared" si="10"/>
        <v>171.66666666666666</v>
      </c>
      <c r="O103" s="10">
        <f t="shared" si="11"/>
        <v>171.66666666666666</v>
      </c>
      <c r="P103" s="7">
        <f t="shared" si="12"/>
        <v>171.66</v>
      </c>
      <c r="Q103" s="7">
        <f t="shared" si="13"/>
        <v>171.66</v>
      </c>
    </row>
    <row r="104" spans="1:17" s="1" customFormat="1" ht="20.25" customHeight="1" x14ac:dyDescent="0.25">
      <c r="A104" s="6">
        <v>97</v>
      </c>
      <c r="B104" s="25" t="s">
        <v>89</v>
      </c>
      <c r="C104" s="24" t="s">
        <v>113</v>
      </c>
      <c r="D104" s="24">
        <v>1</v>
      </c>
      <c r="E104" s="26"/>
      <c r="F104" s="26"/>
      <c r="G104" s="25">
        <v>150</v>
      </c>
      <c r="H104" s="23">
        <v>175</v>
      </c>
      <c r="I104" s="23">
        <v>190</v>
      </c>
      <c r="J104" s="27"/>
      <c r="K104" s="7">
        <f t="shared" si="7"/>
        <v>171.66666666666666</v>
      </c>
      <c r="L104" s="8">
        <f t="shared" si="8"/>
        <v>20.207259421636902</v>
      </c>
      <c r="M104" s="9">
        <f t="shared" si="9"/>
        <v>11.771219080565185</v>
      </c>
      <c r="N104" s="7">
        <f t="shared" si="10"/>
        <v>171.66666666666666</v>
      </c>
      <c r="O104" s="10">
        <f t="shared" si="11"/>
        <v>171.66666666666666</v>
      </c>
      <c r="P104" s="7">
        <f t="shared" si="12"/>
        <v>171.66</v>
      </c>
      <c r="Q104" s="7">
        <f t="shared" si="13"/>
        <v>171.66</v>
      </c>
    </row>
    <row r="105" spans="1:17" s="1" customFormat="1" ht="20.25" customHeight="1" x14ac:dyDescent="0.25">
      <c r="A105" s="6">
        <v>98</v>
      </c>
      <c r="B105" s="25" t="s">
        <v>90</v>
      </c>
      <c r="C105" s="24" t="s">
        <v>113</v>
      </c>
      <c r="D105" s="24">
        <v>1</v>
      </c>
      <c r="E105" s="26"/>
      <c r="F105" s="26"/>
      <c r="G105" s="25">
        <v>200</v>
      </c>
      <c r="H105" s="23">
        <v>230</v>
      </c>
      <c r="I105" s="23">
        <v>230</v>
      </c>
      <c r="J105" s="27"/>
      <c r="K105" s="7">
        <f t="shared" si="7"/>
        <v>220</v>
      </c>
      <c r="L105" s="8">
        <f t="shared" si="8"/>
        <v>17.320508075688775</v>
      </c>
      <c r="M105" s="9">
        <f t="shared" si="9"/>
        <v>7.8729582162221696</v>
      </c>
      <c r="N105" s="7">
        <f t="shared" si="10"/>
        <v>220</v>
      </c>
      <c r="O105" s="10">
        <f t="shared" si="11"/>
        <v>220</v>
      </c>
      <c r="P105" s="7">
        <f t="shared" si="12"/>
        <v>220</v>
      </c>
      <c r="Q105" s="7">
        <f t="shared" si="13"/>
        <v>220</v>
      </c>
    </row>
    <row r="106" spans="1:17" s="1" customFormat="1" ht="20.25" customHeight="1" x14ac:dyDescent="0.25">
      <c r="A106" s="6">
        <v>99</v>
      </c>
      <c r="B106" s="25" t="s">
        <v>91</v>
      </c>
      <c r="C106" s="24" t="s">
        <v>113</v>
      </c>
      <c r="D106" s="24">
        <v>1</v>
      </c>
      <c r="E106" s="26"/>
      <c r="F106" s="26"/>
      <c r="G106" s="25">
        <v>150</v>
      </c>
      <c r="H106" s="23">
        <v>175</v>
      </c>
      <c r="I106" s="23">
        <v>190</v>
      </c>
      <c r="J106" s="27"/>
      <c r="K106" s="7">
        <f t="shared" si="7"/>
        <v>171.66666666666666</v>
      </c>
      <c r="L106" s="8">
        <f t="shared" si="8"/>
        <v>20.207259421636902</v>
      </c>
      <c r="M106" s="9">
        <f t="shared" si="9"/>
        <v>11.771219080565185</v>
      </c>
      <c r="N106" s="7">
        <f t="shared" si="10"/>
        <v>171.66666666666666</v>
      </c>
      <c r="O106" s="10">
        <f t="shared" si="11"/>
        <v>171.66666666666666</v>
      </c>
      <c r="P106" s="7">
        <f t="shared" si="12"/>
        <v>171.66</v>
      </c>
      <c r="Q106" s="7">
        <f t="shared" si="13"/>
        <v>171.66</v>
      </c>
    </row>
    <row r="107" spans="1:17" s="1" customFormat="1" ht="20.25" customHeight="1" x14ac:dyDescent="0.25">
      <c r="A107" s="6">
        <v>100</v>
      </c>
      <c r="B107" s="25" t="s">
        <v>92</v>
      </c>
      <c r="C107" s="24" t="s">
        <v>113</v>
      </c>
      <c r="D107" s="24">
        <v>1</v>
      </c>
      <c r="E107" s="26"/>
      <c r="F107" s="26"/>
      <c r="G107" s="25">
        <v>150</v>
      </c>
      <c r="H107" s="23">
        <v>175</v>
      </c>
      <c r="I107" s="23">
        <v>190</v>
      </c>
      <c r="J107" s="27"/>
      <c r="K107" s="7">
        <f t="shared" si="7"/>
        <v>171.66666666666666</v>
      </c>
      <c r="L107" s="8">
        <f t="shared" si="8"/>
        <v>20.207259421636902</v>
      </c>
      <c r="M107" s="9">
        <f t="shared" si="9"/>
        <v>11.771219080565185</v>
      </c>
      <c r="N107" s="7">
        <f t="shared" si="10"/>
        <v>171.66666666666666</v>
      </c>
      <c r="O107" s="10">
        <f t="shared" si="11"/>
        <v>171.66666666666666</v>
      </c>
      <c r="P107" s="7">
        <f t="shared" si="12"/>
        <v>171.66</v>
      </c>
      <c r="Q107" s="7">
        <f t="shared" si="13"/>
        <v>171.66</v>
      </c>
    </row>
    <row r="108" spans="1:17" s="1" customFormat="1" ht="20.25" customHeight="1" x14ac:dyDescent="0.25">
      <c r="A108" s="6">
        <v>101</v>
      </c>
      <c r="B108" s="25" t="s">
        <v>93</v>
      </c>
      <c r="C108" s="24" t="s">
        <v>113</v>
      </c>
      <c r="D108" s="24">
        <v>1</v>
      </c>
      <c r="E108" s="26"/>
      <c r="F108" s="26"/>
      <c r="G108" s="25">
        <v>150</v>
      </c>
      <c r="H108" s="23">
        <v>175</v>
      </c>
      <c r="I108" s="23">
        <v>190</v>
      </c>
      <c r="J108" s="27"/>
      <c r="K108" s="7">
        <f t="shared" si="7"/>
        <v>171.66666666666666</v>
      </c>
      <c r="L108" s="8">
        <f t="shared" si="8"/>
        <v>20.207259421636902</v>
      </c>
      <c r="M108" s="9">
        <f t="shared" si="9"/>
        <v>11.771219080565185</v>
      </c>
      <c r="N108" s="7">
        <f t="shared" si="10"/>
        <v>171.66666666666666</v>
      </c>
      <c r="O108" s="10">
        <f t="shared" si="11"/>
        <v>171.66666666666666</v>
      </c>
      <c r="P108" s="7">
        <f t="shared" si="12"/>
        <v>171.66</v>
      </c>
      <c r="Q108" s="7">
        <f t="shared" si="13"/>
        <v>171.66</v>
      </c>
    </row>
    <row r="109" spans="1:17" s="1" customFormat="1" ht="20.25" customHeight="1" x14ac:dyDescent="0.25">
      <c r="A109" s="6">
        <v>102</v>
      </c>
      <c r="B109" s="25" t="s">
        <v>94</v>
      </c>
      <c r="C109" s="24" t="s">
        <v>113</v>
      </c>
      <c r="D109" s="24">
        <v>1</v>
      </c>
      <c r="E109" s="26"/>
      <c r="F109" s="26"/>
      <c r="G109" s="25">
        <v>150</v>
      </c>
      <c r="H109" s="23">
        <v>175</v>
      </c>
      <c r="I109" s="23">
        <v>190</v>
      </c>
      <c r="J109" s="27"/>
      <c r="K109" s="7">
        <f t="shared" si="7"/>
        <v>171.66666666666666</v>
      </c>
      <c r="L109" s="8">
        <f t="shared" si="8"/>
        <v>20.207259421636902</v>
      </c>
      <c r="M109" s="9">
        <f t="shared" si="9"/>
        <v>11.771219080565185</v>
      </c>
      <c r="N109" s="7">
        <f t="shared" si="10"/>
        <v>171.66666666666666</v>
      </c>
      <c r="O109" s="10">
        <f t="shared" si="11"/>
        <v>171.66666666666666</v>
      </c>
      <c r="P109" s="7">
        <f t="shared" si="12"/>
        <v>171.66</v>
      </c>
      <c r="Q109" s="7">
        <f t="shared" si="13"/>
        <v>171.66</v>
      </c>
    </row>
    <row r="110" spans="1:17" s="1" customFormat="1" ht="20.25" customHeight="1" x14ac:dyDescent="0.25">
      <c r="A110" s="6">
        <v>103</v>
      </c>
      <c r="B110" s="25" t="s">
        <v>95</v>
      </c>
      <c r="C110" s="24" t="s">
        <v>113</v>
      </c>
      <c r="D110" s="24">
        <v>1</v>
      </c>
      <c r="E110" s="26"/>
      <c r="F110" s="26"/>
      <c r="G110" s="25">
        <v>150</v>
      </c>
      <c r="H110" s="23">
        <v>175</v>
      </c>
      <c r="I110" s="23">
        <v>190</v>
      </c>
      <c r="J110" s="27"/>
      <c r="K110" s="7">
        <f t="shared" si="7"/>
        <v>171.66666666666666</v>
      </c>
      <c r="L110" s="8">
        <f t="shared" si="8"/>
        <v>20.207259421636902</v>
      </c>
      <c r="M110" s="9">
        <f t="shared" si="9"/>
        <v>11.771219080565185</v>
      </c>
      <c r="N110" s="7">
        <f t="shared" si="10"/>
        <v>171.66666666666666</v>
      </c>
      <c r="O110" s="10">
        <f t="shared" si="11"/>
        <v>171.66666666666666</v>
      </c>
      <c r="P110" s="7">
        <f t="shared" si="12"/>
        <v>171.66</v>
      </c>
      <c r="Q110" s="7">
        <f t="shared" si="13"/>
        <v>171.66</v>
      </c>
    </row>
    <row r="111" spans="1:17" s="1" customFormat="1" ht="20.25" customHeight="1" x14ac:dyDescent="0.25">
      <c r="A111" s="6">
        <v>104</v>
      </c>
      <c r="B111" s="25" t="s">
        <v>95</v>
      </c>
      <c r="C111" s="24" t="s">
        <v>113</v>
      </c>
      <c r="D111" s="24">
        <v>1</v>
      </c>
      <c r="E111" s="26"/>
      <c r="F111" s="26"/>
      <c r="G111" s="25">
        <v>150</v>
      </c>
      <c r="H111" s="23">
        <v>175</v>
      </c>
      <c r="I111" s="23">
        <v>190</v>
      </c>
      <c r="J111" s="27"/>
      <c r="K111" s="7">
        <f t="shared" si="7"/>
        <v>171.66666666666666</v>
      </c>
      <c r="L111" s="8">
        <f t="shared" si="8"/>
        <v>20.207259421636902</v>
      </c>
      <c r="M111" s="9">
        <f t="shared" si="9"/>
        <v>11.771219080565185</v>
      </c>
      <c r="N111" s="7">
        <f t="shared" si="10"/>
        <v>171.66666666666666</v>
      </c>
      <c r="O111" s="10">
        <f t="shared" si="11"/>
        <v>171.66666666666666</v>
      </c>
      <c r="P111" s="7">
        <f t="shared" si="12"/>
        <v>171.66</v>
      </c>
      <c r="Q111" s="7">
        <f t="shared" si="13"/>
        <v>171.66</v>
      </c>
    </row>
    <row r="112" spans="1:17" s="1" customFormat="1" ht="30" customHeight="1" x14ac:dyDescent="0.25">
      <c r="A112" s="6">
        <v>105</v>
      </c>
      <c r="B112" s="25" t="s">
        <v>96</v>
      </c>
      <c r="C112" s="24" t="s">
        <v>113</v>
      </c>
      <c r="D112" s="24">
        <v>1</v>
      </c>
      <c r="E112" s="26"/>
      <c r="F112" s="26"/>
      <c r="G112" s="25">
        <v>150</v>
      </c>
      <c r="H112" s="23">
        <v>175</v>
      </c>
      <c r="I112" s="23">
        <v>190</v>
      </c>
      <c r="J112" s="27"/>
      <c r="K112" s="7">
        <f t="shared" si="7"/>
        <v>171.66666666666666</v>
      </c>
      <c r="L112" s="8">
        <f t="shared" si="8"/>
        <v>20.207259421636902</v>
      </c>
      <c r="M112" s="9">
        <f t="shared" si="9"/>
        <v>11.771219080565185</v>
      </c>
      <c r="N112" s="7">
        <f t="shared" si="10"/>
        <v>171.66666666666666</v>
      </c>
      <c r="O112" s="10">
        <f t="shared" si="11"/>
        <v>171.66666666666666</v>
      </c>
      <c r="P112" s="7">
        <f t="shared" si="12"/>
        <v>171.66</v>
      </c>
      <c r="Q112" s="7">
        <f t="shared" si="13"/>
        <v>171.66</v>
      </c>
    </row>
    <row r="113" spans="1:17" s="1" customFormat="1" ht="31.5" customHeight="1" x14ac:dyDescent="0.25">
      <c r="A113" s="6">
        <v>106</v>
      </c>
      <c r="B113" s="25" t="s">
        <v>96</v>
      </c>
      <c r="C113" s="24" t="s">
        <v>113</v>
      </c>
      <c r="D113" s="24">
        <v>1</v>
      </c>
      <c r="E113" s="26"/>
      <c r="F113" s="26"/>
      <c r="G113" s="25">
        <v>150</v>
      </c>
      <c r="H113" s="23">
        <v>175</v>
      </c>
      <c r="I113" s="23">
        <v>190</v>
      </c>
      <c r="J113" s="27"/>
      <c r="K113" s="7">
        <f t="shared" si="7"/>
        <v>171.66666666666666</v>
      </c>
      <c r="L113" s="8">
        <f t="shared" si="8"/>
        <v>20.207259421636902</v>
      </c>
      <c r="M113" s="9">
        <f t="shared" si="9"/>
        <v>11.771219080565185</v>
      </c>
      <c r="N113" s="7">
        <f t="shared" si="10"/>
        <v>171.66666666666666</v>
      </c>
      <c r="O113" s="10">
        <f t="shared" si="11"/>
        <v>171.66666666666666</v>
      </c>
      <c r="P113" s="7">
        <f t="shared" si="12"/>
        <v>171.66</v>
      </c>
      <c r="Q113" s="7">
        <f t="shared" si="13"/>
        <v>171.66</v>
      </c>
    </row>
    <row r="114" spans="1:17" s="1" customFormat="1" ht="20.25" customHeight="1" x14ac:dyDescent="0.25">
      <c r="A114" s="6">
        <v>107</v>
      </c>
      <c r="B114" s="25" t="s">
        <v>97</v>
      </c>
      <c r="C114" s="24" t="s">
        <v>113</v>
      </c>
      <c r="D114" s="24">
        <v>1</v>
      </c>
      <c r="E114" s="26"/>
      <c r="F114" s="26"/>
      <c r="G114" s="25">
        <v>285</v>
      </c>
      <c r="H114" s="23">
        <v>350</v>
      </c>
      <c r="I114" s="23">
        <v>341.5</v>
      </c>
      <c r="J114" s="27"/>
      <c r="K114" s="7">
        <f t="shared" si="7"/>
        <v>325.5</v>
      </c>
      <c r="L114" s="8">
        <f t="shared" si="8"/>
        <v>35.330581653859028</v>
      </c>
      <c r="M114" s="9">
        <f t="shared" si="9"/>
        <v>10.854249356024278</v>
      </c>
      <c r="N114" s="7">
        <f t="shared" si="10"/>
        <v>325.5</v>
      </c>
      <c r="O114" s="10">
        <f t="shared" si="11"/>
        <v>325.5</v>
      </c>
      <c r="P114" s="7">
        <f t="shared" si="12"/>
        <v>325.5</v>
      </c>
      <c r="Q114" s="7">
        <f t="shared" si="13"/>
        <v>325.5</v>
      </c>
    </row>
    <row r="115" spans="1:17" s="1" customFormat="1" ht="20.25" customHeight="1" x14ac:dyDescent="0.25">
      <c r="A115" s="6">
        <v>108</v>
      </c>
      <c r="B115" s="25" t="s">
        <v>97</v>
      </c>
      <c r="C115" s="24" t="s">
        <v>113</v>
      </c>
      <c r="D115" s="24">
        <v>1</v>
      </c>
      <c r="E115" s="26"/>
      <c r="F115" s="26"/>
      <c r="G115" s="25">
        <v>285</v>
      </c>
      <c r="H115" s="23">
        <v>350</v>
      </c>
      <c r="I115" s="23">
        <v>341.5</v>
      </c>
      <c r="J115" s="27"/>
      <c r="K115" s="7">
        <f t="shared" si="7"/>
        <v>325.5</v>
      </c>
      <c r="L115" s="8">
        <f t="shared" si="8"/>
        <v>35.330581653859028</v>
      </c>
      <c r="M115" s="9">
        <f t="shared" si="9"/>
        <v>10.854249356024278</v>
      </c>
      <c r="N115" s="7">
        <f t="shared" si="10"/>
        <v>325.5</v>
      </c>
      <c r="O115" s="10">
        <f t="shared" si="11"/>
        <v>325.5</v>
      </c>
      <c r="P115" s="7">
        <f t="shared" si="12"/>
        <v>325.5</v>
      </c>
      <c r="Q115" s="7">
        <f t="shared" si="13"/>
        <v>325.5</v>
      </c>
    </row>
    <row r="116" spans="1:17" s="1" customFormat="1" ht="20.25" customHeight="1" x14ac:dyDescent="0.25">
      <c r="A116" s="6">
        <v>109</v>
      </c>
      <c r="B116" s="25" t="s">
        <v>98</v>
      </c>
      <c r="C116" s="24" t="s">
        <v>113</v>
      </c>
      <c r="D116" s="24">
        <v>1</v>
      </c>
      <c r="E116" s="26"/>
      <c r="F116" s="26"/>
      <c r="G116" s="25">
        <v>100</v>
      </c>
      <c r="H116" s="23">
        <v>110</v>
      </c>
      <c r="I116" s="23">
        <v>123</v>
      </c>
      <c r="J116" s="27"/>
      <c r="K116" s="7">
        <f t="shared" si="7"/>
        <v>111</v>
      </c>
      <c r="L116" s="8">
        <f t="shared" si="8"/>
        <v>11.532562594670797</v>
      </c>
      <c r="M116" s="9">
        <f t="shared" si="9"/>
        <v>10.389696031234951</v>
      </c>
      <c r="N116" s="7">
        <f t="shared" si="10"/>
        <v>111</v>
      </c>
      <c r="O116" s="10">
        <f t="shared" si="11"/>
        <v>111</v>
      </c>
      <c r="P116" s="7">
        <f t="shared" si="12"/>
        <v>111</v>
      </c>
      <c r="Q116" s="7">
        <f t="shared" si="13"/>
        <v>111</v>
      </c>
    </row>
    <row r="117" spans="1:17" s="1" customFormat="1" ht="20.25" customHeight="1" x14ac:dyDescent="0.25">
      <c r="A117" s="6">
        <v>110</v>
      </c>
      <c r="B117" s="25" t="s">
        <v>99</v>
      </c>
      <c r="C117" s="24" t="s">
        <v>113</v>
      </c>
      <c r="D117" s="24">
        <v>1</v>
      </c>
      <c r="E117" s="26"/>
      <c r="F117" s="26"/>
      <c r="G117" s="25">
        <v>100</v>
      </c>
      <c r="H117" s="23">
        <v>110</v>
      </c>
      <c r="I117" s="23">
        <v>123</v>
      </c>
      <c r="J117" s="27"/>
      <c r="K117" s="7">
        <f t="shared" si="7"/>
        <v>111</v>
      </c>
      <c r="L117" s="8">
        <f t="shared" si="8"/>
        <v>11.532562594670797</v>
      </c>
      <c r="M117" s="9">
        <f t="shared" si="9"/>
        <v>10.389696031234951</v>
      </c>
      <c r="N117" s="7">
        <f t="shared" si="10"/>
        <v>111</v>
      </c>
      <c r="O117" s="10">
        <f t="shared" si="11"/>
        <v>111</v>
      </c>
      <c r="P117" s="7">
        <f t="shared" si="12"/>
        <v>111</v>
      </c>
      <c r="Q117" s="7">
        <f t="shared" si="13"/>
        <v>111</v>
      </c>
    </row>
    <row r="118" spans="1:17" s="1" customFormat="1" ht="20.25" customHeight="1" x14ac:dyDescent="0.25">
      <c r="A118" s="6">
        <v>111</v>
      </c>
      <c r="B118" s="25" t="s">
        <v>100</v>
      </c>
      <c r="C118" s="24" t="s">
        <v>113</v>
      </c>
      <c r="D118" s="24">
        <v>1</v>
      </c>
      <c r="E118" s="26"/>
      <c r="F118" s="26"/>
      <c r="G118" s="25">
        <v>100</v>
      </c>
      <c r="H118" s="23">
        <v>110</v>
      </c>
      <c r="I118" s="23">
        <v>123</v>
      </c>
      <c r="J118" s="27"/>
      <c r="K118" s="7">
        <f t="shared" si="7"/>
        <v>111</v>
      </c>
      <c r="L118" s="8">
        <f t="shared" si="8"/>
        <v>11.532562594670797</v>
      </c>
      <c r="M118" s="9">
        <f t="shared" si="9"/>
        <v>10.389696031234951</v>
      </c>
      <c r="N118" s="7">
        <f t="shared" si="10"/>
        <v>111</v>
      </c>
      <c r="O118" s="10">
        <f t="shared" si="11"/>
        <v>111</v>
      </c>
      <c r="P118" s="7">
        <f t="shared" si="12"/>
        <v>111</v>
      </c>
      <c r="Q118" s="7">
        <f t="shared" si="13"/>
        <v>111</v>
      </c>
    </row>
    <row r="119" spans="1:17" s="1" customFormat="1" ht="20.25" customHeight="1" x14ac:dyDescent="0.25">
      <c r="A119" s="6">
        <v>112</v>
      </c>
      <c r="B119" s="25" t="s">
        <v>100</v>
      </c>
      <c r="C119" s="24" t="s">
        <v>113</v>
      </c>
      <c r="D119" s="24">
        <v>1</v>
      </c>
      <c r="E119" s="26"/>
      <c r="F119" s="26"/>
      <c r="G119" s="25">
        <v>100</v>
      </c>
      <c r="H119" s="23">
        <v>110</v>
      </c>
      <c r="I119" s="23">
        <v>123</v>
      </c>
      <c r="J119" s="27"/>
      <c r="K119" s="7">
        <f t="shared" si="7"/>
        <v>111</v>
      </c>
      <c r="L119" s="8">
        <f t="shared" si="8"/>
        <v>11.532562594670797</v>
      </c>
      <c r="M119" s="9">
        <f t="shared" si="9"/>
        <v>10.389696031234951</v>
      </c>
      <c r="N119" s="7">
        <f t="shared" si="10"/>
        <v>111</v>
      </c>
      <c r="O119" s="10">
        <f t="shared" si="11"/>
        <v>111</v>
      </c>
      <c r="P119" s="7">
        <f t="shared" si="12"/>
        <v>111</v>
      </c>
      <c r="Q119" s="7">
        <f t="shared" si="13"/>
        <v>111</v>
      </c>
    </row>
    <row r="120" spans="1:17" s="1" customFormat="1" ht="33.75" customHeight="1" x14ac:dyDescent="0.25">
      <c r="A120" s="6">
        <v>113</v>
      </c>
      <c r="B120" s="25" t="s">
        <v>101</v>
      </c>
      <c r="C120" s="24" t="s">
        <v>113</v>
      </c>
      <c r="D120" s="24">
        <v>1</v>
      </c>
      <c r="E120" s="26"/>
      <c r="F120" s="26"/>
      <c r="G120" s="25">
        <v>150</v>
      </c>
      <c r="H120" s="23">
        <v>175</v>
      </c>
      <c r="I120" s="23">
        <v>190</v>
      </c>
      <c r="J120" s="27"/>
      <c r="K120" s="7">
        <f t="shared" si="7"/>
        <v>171.66666666666666</v>
      </c>
      <c r="L120" s="8">
        <f t="shared" si="8"/>
        <v>20.207259421636902</v>
      </c>
      <c r="M120" s="9">
        <f t="shared" si="9"/>
        <v>11.771219080565185</v>
      </c>
      <c r="N120" s="7">
        <f t="shared" si="10"/>
        <v>171.66666666666666</v>
      </c>
      <c r="O120" s="10">
        <f t="shared" si="11"/>
        <v>171.66666666666666</v>
      </c>
      <c r="P120" s="7">
        <f t="shared" si="12"/>
        <v>171.66</v>
      </c>
      <c r="Q120" s="7">
        <f t="shared" si="13"/>
        <v>171.66</v>
      </c>
    </row>
    <row r="121" spans="1:17" s="1" customFormat="1" ht="28.5" customHeight="1" x14ac:dyDescent="0.25">
      <c r="A121" s="6">
        <v>114</v>
      </c>
      <c r="B121" s="25" t="s">
        <v>102</v>
      </c>
      <c r="C121" s="24" t="s">
        <v>113</v>
      </c>
      <c r="D121" s="24">
        <v>1</v>
      </c>
      <c r="E121" s="26"/>
      <c r="F121" s="26"/>
      <c r="G121" s="25">
        <v>150</v>
      </c>
      <c r="H121" s="23">
        <v>175</v>
      </c>
      <c r="I121" s="23">
        <v>190</v>
      </c>
      <c r="J121" s="27"/>
      <c r="K121" s="7">
        <f t="shared" si="7"/>
        <v>171.66666666666666</v>
      </c>
      <c r="L121" s="8">
        <f t="shared" si="8"/>
        <v>20.207259421636902</v>
      </c>
      <c r="M121" s="9">
        <f t="shared" si="9"/>
        <v>11.771219080565185</v>
      </c>
      <c r="N121" s="7">
        <f t="shared" si="10"/>
        <v>171.66666666666666</v>
      </c>
      <c r="O121" s="10">
        <f t="shared" si="11"/>
        <v>171.66666666666666</v>
      </c>
      <c r="P121" s="7">
        <f t="shared" si="12"/>
        <v>171.66</v>
      </c>
      <c r="Q121" s="7">
        <f t="shared" si="13"/>
        <v>171.66</v>
      </c>
    </row>
    <row r="122" spans="1:17" s="1" customFormat="1" ht="33" customHeight="1" x14ac:dyDescent="0.25">
      <c r="A122" s="6">
        <v>115</v>
      </c>
      <c r="B122" s="25" t="s">
        <v>119</v>
      </c>
      <c r="C122" s="24" t="s">
        <v>113</v>
      </c>
      <c r="D122" s="24">
        <v>1</v>
      </c>
      <c r="E122" s="26"/>
      <c r="F122" s="26"/>
      <c r="G122" s="25">
        <v>150</v>
      </c>
      <c r="H122" s="23">
        <v>175</v>
      </c>
      <c r="I122" s="23">
        <v>190</v>
      </c>
      <c r="J122" s="27"/>
      <c r="K122" s="7">
        <f t="shared" si="7"/>
        <v>171.66666666666666</v>
      </c>
      <c r="L122" s="8">
        <f t="shared" si="8"/>
        <v>20.207259421636902</v>
      </c>
      <c r="M122" s="9">
        <f t="shared" si="9"/>
        <v>11.771219080565185</v>
      </c>
      <c r="N122" s="7">
        <f t="shared" si="10"/>
        <v>171.66666666666666</v>
      </c>
      <c r="O122" s="10">
        <f t="shared" si="11"/>
        <v>171.66666666666666</v>
      </c>
      <c r="P122" s="7">
        <f t="shared" si="12"/>
        <v>171.66</v>
      </c>
      <c r="Q122" s="7">
        <f t="shared" si="13"/>
        <v>171.66</v>
      </c>
    </row>
    <row r="123" spans="1:17" s="1" customFormat="1" ht="36" customHeight="1" x14ac:dyDescent="0.25">
      <c r="A123" s="6">
        <v>116</v>
      </c>
      <c r="B123" s="25" t="s">
        <v>119</v>
      </c>
      <c r="C123" s="24" t="s">
        <v>113</v>
      </c>
      <c r="D123" s="24">
        <v>1</v>
      </c>
      <c r="E123" s="26"/>
      <c r="F123" s="26"/>
      <c r="G123" s="25">
        <v>150</v>
      </c>
      <c r="H123" s="23">
        <v>175</v>
      </c>
      <c r="I123" s="23">
        <v>190</v>
      </c>
      <c r="J123" s="27"/>
      <c r="K123" s="7">
        <f t="shared" si="7"/>
        <v>171.66666666666666</v>
      </c>
      <c r="L123" s="8">
        <f t="shared" si="8"/>
        <v>20.207259421636902</v>
      </c>
      <c r="M123" s="9">
        <f t="shared" si="9"/>
        <v>11.771219080565185</v>
      </c>
      <c r="N123" s="7">
        <f t="shared" si="10"/>
        <v>171.66666666666666</v>
      </c>
      <c r="O123" s="10">
        <f t="shared" si="11"/>
        <v>171.66666666666666</v>
      </c>
      <c r="P123" s="7">
        <f t="shared" si="12"/>
        <v>171.66</v>
      </c>
      <c r="Q123" s="7">
        <f t="shared" si="13"/>
        <v>171.66</v>
      </c>
    </row>
    <row r="124" spans="1:17" s="1" customFormat="1" ht="32.25" customHeight="1" x14ac:dyDescent="0.25">
      <c r="A124" s="6">
        <v>117</v>
      </c>
      <c r="B124" s="25" t="s">
        <v>103</v>
      </c>
      <c r="C124" s="24" t="s">
        <v>113</v>
      </c>
      <c r="D124" s="24">
        <v>1</v>
      </c>
      <c r="E124" s="26"/>
      <c r="F124" s="26"/>
      <c r="G124" s="25">
        <v>150</v>
      </c>
      <c r="H124" s="23">
        <v>175</v>
      </c>
      <c r="I124" s="23">
        <v>190</v>
      </c>
      <c r="J124" s="27"/>
      <c r="K124" s="7">
        <f t="shared" si="7"/>
        <v>171.66666666666666</v>
      </c>
      <c r="L124" s="8">
        <f t="shared" si="8"/>
        <v>20.207259421636902</v>
      </c>
      <c r="M124" s="9">
        <f t="shared" si="9"/>
        <v>11.771219080565185</v>
      </c>
      <c r="N124" s="7">
        <f t="shared" si="10"/>
        <v>171.66666666666666</v>
      </c>
      <c r="O124" s="10">
        <f t="shared" si="11"/>
        <v>171.66666666666666</v>
      </c>
      <c r="P124" s="7">
        <f t="shared" si="12"/>
        <v>171.66</v>
      </c>
      <c r="Q124" s="7">
        <f t="shared" si="13"/>
        <v>171.66</v>
      </c>
    </row>
    <row r="125" spans="1:17" s="1" customFormat="1" ht="27.75" customHeight="1" x14ac:dyDescent="0.25">
      <c r="A125" s="6">
        <v>118</v>
      </c>
      <c r="B125" s="25" t="s">
        <v>104</v>
      </c>
      <c r="C125" s="24" t="s">
        <v>113</v>
      </c>
      <c r="D125" s="24">
        <v>1</v>
      </c>
      <c r="E125" s="26"/>
      <c r="F125" s="26"/>
      <c r="G125" s="25">
        <v>100</v>
      </c>
      <c r="H125" s="23">
        <v>110</v>
      </c>
      <c r="I125" s="23">
        <v>123</v>
      </c>
      <c r="J125" s="27"/>
      <c r="K125" s="7">
        <f t="shared" si="7"/>
        <v>111</v>
      </c>
      <c r="L125" s="8">
        <f t="shared" si="8"/>
        <v>11.532562594670797</v>
      </c>
      <c r="M125" s="9">
        <f t="shared" si="9"/>
        <v>10.389696031234951</v>
      </c>
      <c r="N125" s="7">
        <f t="shared" si="10"/>
        <v>111</v>
      </c>
      <c r="O125" s="10">
        <f t="shared" si="11"/>
        <v>111</v>
      </c>
      <c r="P125" s="7">
        <f t="shared" si="12"/>
        <v>111</v>
      </c>
      <c r="Q125" s="7">
        <f t="shared" si="13"/>
        <v>111</v>
      </c>
    </row>
    <row r="126" spans="1:17" s="1" customFormat="1" ht="27.75" customHeight="1" x14ac:dyDescent="0.25">
      <c r="A126" s="6">
        <v>119</v>
      </c>
      <c r="B126" s="25" t="s">
        <v>104</v>
      </c>
      <c r="C126" s="24" t="s">
        <v>113</v>
      </c>
      <c r="D126" s="24">
        <v>1</v>
      </c>
      <c r="E126" s="26"/>
      <c r="F126" s="26"/>
      <c r="G126" s="25">
        <v>100</v>
      </c>
      <c r="H126" s="23">
        <v>110</v>
      </c>
      <c r="I126" s="23">
        <v>123</v>
      </c>
      <c r="J126" s="27"/>
      <c r="K126" s="7">
        <f t="shared" si="7"/>
        <v>111</v>
      </c>
      <c r="L126" s="8">
        <f t="shared" si="8"/>
        <v>11.532562594670797</v>
      </c>
      <c r="M126" s="9">
        <f t="shared" si="9"/>
        <v>10.389696031234951</v>
      </c>
      <c r="N126" s="7">
        <f t="shared" si="10"/>
        <v>111</v>
      </c>
      <c r="O126" s="10">
        <f t="shared" si="11"/>
        <v>111</v>
      </c>
      <c r="P126" s="7">
        <f t="shared" si="12"/>
        <v>111</v>
      </c>
      <c r="Q126" s="7">
        <f t="shared" si="13"/>
        <v>111</v>
      </c>
    </row>
    <row r="127" spans="1:17" s="1" customFormat="1" ht="27.75" customHeight="1" x14ac:dyDescent="0.25">
      <c r="A127" s="6">
        <v>120</v>
      </c>
      <c r="B127" s="25" t="s">
        <v>105</v>
      </c>
      <c r="C127" s="24" t="s">
        <v>113</v>
      </c>
      <c r="D127" s="24">
        <v>1</v>
      </c>
      <c r="E127" s="26"/>
      <c r="F127" s="26"/>
      <c r="G127" s="25">
        <v>100</v>
      </c>
      <c r="H127" s="23">
        <v>110</v>
      </c>
      <c r="I127" s="23">
        <v>123</v>
      </c>
      <c r="J127" s="27"/>
      <c r="K127" s="7">
        <f t="shared" si="7"/>
        <v>111</v>
      </c>
      <c r="L127" s="8">
        <f t="shared" si="8"/>
        <v>11.532562594670797</v>
      </c>
      <c r="M127" s="9">
        <f t="shared" si="9"/>
        <v>10.389696031234951</v>
      </c>
      <c r="N127" s="7">
        <f t="shared" si="10"/>
        <v>111</v>
      </c>
      <c r="O127" s="10">
        <f t="shared" si="11"/>
        <v>111</v>
      </c>
      <c r="P127" s="7">
        <f t="shared" si="12"/>
        <v>111</v>
      </c>
      <c r="Q127" s="7">
        <f t="shared" si="13"/>
        <v>111</v>
      </c>
    </row>
    <row r="128" spans="1:17" s="1" customFormat="1" ht="27.75" customHeight="1" x14ac:dyDescent="0.25">
      <c r="A128" s="6">
        <v>121</v>
      </c>
      <c r="B128" s="25" t="s">
        <v>106</v>
      </c>
      <c r="C128" s="24" t="s">
        <v>113</v>
      </c>
      <c r="D128" s="24">
        <v>1</v>
      </c>
      <c r="E128" s="26"/>
      <c r="F128" s="26"/>
      <c r="G128" s="25">
        <v>100</v>
      </c>
      <c r="H128" s="23">
        <v>110</v>
      </c>
      <c r="I128" s="23">
        <v>123</v>
      </c>
      <c r="J128" s="27"/>
      <c r="K128" s="7">
        <f t="shared" si="7"/>
        <v>111</v>
      </c>
      <c r="L128" s="8">
        <f t="shared" si="8"/>
        <v>11.532562594670797</v>
      </c>
      <c r="M128" s="9">
        <f t="shared" si="9"/>
        <v>10.389696031234951</v>
      </c>
      <c r="N128" s="7">
        <f t="shared" si="10"/>
        <v>111</v>
      </c>
      <c r="O128" s="10">
        <f t="shared" si="11"/>
        <v>111</v>
      </c>
      <c r="P128" s="7">
        <f t="shared" si="12"/>
        <v>111</v>
      </c>
      <c r="Q128" s="7">
        <f t="shared" si="13"/>
        <v>111</v>
      </c>
    </row>
    <row r="129" spans="1:17" s="1" customFormat="1" ht="27.75" customHeight="1" x14ac:dyDescent="0.25">
      <c r="A129" s="6">
        <v>122</v>
      </c>
      <c r="B129" s="25" t="s">
        <v>106</v>
      </c>
      <c r="C129" s="24" t="s">
        <v>113</v>
      </c>
      <c r="D129" s="24">
        <v>1</v>
      </c>
      <c r="E129" s="26"/>
      <c r="F129" s="26"/>
      <c r="G129" s="25">
        <v>100</v>
      </c>
      <c r="H129" s="23">
        <v>110</v>
      </c>
      <c r="I129" s="23">
        <v>123</v>
      </c>
      <c r="J129" s="27"/>
      <c r="K129" s="7">
        <f t="shared" si="7"/>
        <v>111</v>
      </c>
      <c r="L129" s="8">
        <f t="shared" si="8"/>
        <v>11.532562594670797</v>
      </c>
      <c r="M129" s="9">
        <f t="shared" si="9"/>
        <v>10.389696031234951</v>
      </c>
      <c r="N129" s="7">
        <f t="shared" si="10"/>
        <v>111</v>
      </c>
      <c r="O129" s="10">
        <f t="shared" si="11"/>
        <v>111</v>
      </c>
      <c r="P129" s="7">
        <f t="shared" si="12"/>
        <v>111</v>
      </c>
      <c r="Q129" s="7">
        <f t="shared" si="13"/>
        <v>111</v>
      </c>
    </row>
    <row r="130" spans="1:17" s="1" customFormat="1" ht="27.75" customHeight="1" x14ac:dyDescent="0.25">
      <c r="A130" s="6">
        <v>123</v>
      </c>
      <c r="B130" s="25" t="s">
        <v>107</v>
      </c>
      <c r="C130" s="24" t="s">
        <v>113</v>
      </c>
      <c r="D130" s="24">
        <v>1</v>
      </c>
      <c r="E130" s="26"/>
      <c r="F130" s="26"/>
      <c r="G130" s="25">
        <v>100</v>
      </c>
      <c r="H130" s="23">
        <v>110</v>
      </c>
      <c r="I130" s="23">
        <v>123</v>
      </c>
      <c r="J130" s="27"/>
      <c r="K130" s="7">
        <f t="shared" si="7"/>
        <v>111</v>
      </c>
      <c r="L130" s="8">
        <f t="shared" si="8"/>
        <v>11.532562594670797</v>
      </c>
      <c r="M130" s="9">
        <f t="shared" si="9"/>
        <v>10.389696031234951</v>
      </c>
      <c r="N130" s="7">
        <f t="shared" si="10"/>
        <v>111</v>
      </c>
      <c r="O130" s="10">
        <f t="shared" si="11"/>
        <v>111</v>
      </c>
      <c r="P130" s="7">
        <f t="shared" si="12"/>
        <v>111</v>
      </c>
      <c r="Q130" s="7">
        <f t="shared" si="13"/>
        <v>111</v>
      </c>
    </row>
    <row r="131" spans="1:17" s="1" customFormat="1" ht="21" customHeight="1" x14ac:dyDescent="0.25">
      <c r="A131" s="6">
        <v>124</v>
      </c>
      <c r="B131" s="25" t="s">
        <v>108</v>
      </c>
      <c r="C131" s="24" t="s">
        <v>113</v>
      </c>
      <c r="D131" s="24">
        <v>1</v>
      </c>
      <c r="E131" s="26"/>
      <c r="F131" s="26"/>
      <c r="G131" s="25">
        <v>100</v>
      </c>
      <c r="H131" s="26">
        <v>110</v>
      </c>
      <c r="I131" s="23">
        <v>123</v>
      </c>
      <c r="J131" s="28"/>
      <c r="K131" s="7">
        <f t="shared" ref="K131:K135" si="14">AVERAGE(E131:I131)</f>
        <v>111</v>
      </c>
      <c r="L131" s="8">
        <f t="shared" ref="L131:L135" si="15">SQRT(((SUM(IF(H131&lt;&gt;0,POWER(H131-K131,2),),IF(F131&lt;&gt;0, POWER(F131-K131,2),),IF(E131&lt;&gt;0, POWER(E131-K131,2),),IF(G131&lt;&gt;0, POWER(G131-K131,2),),IF(I131&lt;&gt;0, POWER(I131-K131,2),))/(COUNTA(E131:I131)-1))))</f>
        <v>11.532562594670797</v>
      </c>
      <c r="M131" s="9">
        <f t="shared" si="9"/>
        <v>10.389696031234951</v>
      </c>
      <c r="N131" s="7">
        <f t="shared" si="10"/>
        <v>111</v>
      </c>
      <c r="O131" s="10">
        <f t="shared" si="11"/>
        <v>111</v>
      </c>
      <c r="P131" s="7">
        <f t="shared" si="12"/>
        <v>111</v>
      </c>
      <c r="Q131" s="7">
        <f t="shared" si="13"/>
        <v>111</v>
      </c>
    </row>
    <row r="132" spans="1:17" s="1" customFormat="1" ht="21" customHeight="1" x14ac:dyDescent="0.25">
      <c r="A132" s="6">
        <v>125</v>
      </c>
      <c r="B132" s="25" t="s">
        <v>109</v>
      </c>
      <c r="C132" s="24" t="s">
        <v>113</v>
      </c>
      <c r="D132" s="24">
        <v>1</v>
      </c>
      <c r="E132" s="26"/>
      <c r="F132" s="26"/>
      <c r="G132" s="25">
        <v>100</v>
      </c>
      <c r="H132" s="26">
        <v>110</v>
      </c>
      <c r="I132" s="23">
        <v>123</v>
      </c>
      <c r="J132" s="28"/>
      <c r="K132" s="7">
        <f t="shared" si="14"/>
        <v>111</v>
      </c>
      <c r="L132" s="8">
        <f t="shared" si="15"/>
        <v>11.532562594670797</v>
      </c>
      <c r="M132" s="9">
        <f t="shared" si="9"/>
        <v>10.389696031234951</v>
      </c>
      <c r="N132" s="7">
        <f t="shared" si="10"/>
        <v>111</v>
      </c>
      <c r="O132" s="10">
        <f t="shared" si="11"/>
        <v>111</v>
      </c>
      <c r="P132" s="7">
        <f t="shared" si="12"/>
        <v>111</v>
      </c>
      <c r="Q132" s="7">
        <f t="shared" si="13"/>
        <v>111</v>
      </c>
    </row>
    <row r="133" spans="1:17" s="1" customFormat="1" ht="31.5" customHeight="1" x14ac:dyDescent="0.25">
      <c r="A133" s="6">
        <v>126</v>
      </c>
      <c r="B133" s="25" t="s">
        <v>110</v>
      </c>
      <c r="C133" s="24" t="s">
        <v>113</v>
      </c>
      <c r="D133" s="24">
        <v>1</v>
      </c>
      <c r="E133" s="26"/>
      <c r="F133" s="26"/>
      <c r="G133" s="25">
        <v>100</v>
      </c>
      <c r="H133" s="26">
        <v>110</v>
      </c>
      <c r="I133" s="26">
        <v>123</v>
      </c>
      <c r="J133" s="28"/>
      <c r="K133" s="7">
        <f t="shared" si="14"/>
        <v>111</v>
      </c>
      <c r="L133" s="8">
        <f t="shared" si="15"/>
        <v>11.532562594670797</v>
      </c>
      <c r="M133" s="9">
        <f t="shared" si="9"/>
        <v>10.389696031234951</v>
      </c>
      <c r="N133" s="7">
        <f t="shared" si="10"/>
        <v>111</v>
      </c>
      <c r="O133" s="10">
        <f t="shared" si="11"/>
        <v>111</v>
      </c>
      <c r="P133" s="7">
        <f t="shared" si="12"/>
        <v>111</v>
      </c>
      <c r="Q133" s="7">
        <f t="shared" si="13"/>
        <v>111</v>
      </c>
    </row>
    <row r="134" spans="1:17" s="1" customFormat="1" ht="31.5" customHeight="1" x14ac:dyDescent="0.25">
      <c r="A134" s="6">
        <v>127</v>
      </c>
      <c r="B134" s="25" t="s">
        <v>111</v>
      </c>
      <c r="C134" s="24" t="s">
        <v>113</v>
      </c>
      <c r="D134" s="24">
        <v>1</v>
      </c>
      <c r="E134" s="26"/>
      <c r="F134" s="26"/>
      <c r="G134" s="25">
        <v>100</v>
      </c>
      <c r="H134" s="26">
        <v>110</v>
      </c>
      <c r="I134" s="26">
        <v>123</v>
      </c>
      <c r="J134" s="28"/>
      <c r="K134" s="7">
        <f t="shared" si="14"/>
        <v>111</v>
      </c>
      <c r="L134" s="8">
        <f t="shared" si="15"/>
        <v>11.532562594670797</v>
      </c>
      <c r="M134" s="9">
        <f t="shared" si="9"/>
        <v>10.389696031234951</v>
      </c>
      <c r="N134" s="7">
        <f t="shared" si="10"/>
        <v>111</v>
      </c>
      <c r="O134" s="10">
        <f t="shared" si="11"/>
        <v>111</v>
      </c>
      <c r="P134" s="7">
        <f t="shared" si="12"/>
        <v>111</v>
      </c>
      <c r="Q134" s="7">
        <f t="shared" si="13"/>
        <v>111</v>
      </c>
    </row>
    <row r="135" spans="1:17" s="1" customFormat="1" ht="31.5" customHeight="1" x14ac:dyDescent="0.25">
      <c r="A135" s="6">
        <v>128</v>
      </c>
      <c r="B135" s="25" t="s">
        <v>112</v>
      </c>
      <c r="C135" s="24" t="s">
        <v>113</v>
      </c>
      <c r="D135" s="24">
        <v>1</v>
      </c>
      <c r="E135" s="26"/>
      <c r="F135" s="26"/>
      <c r="G135" s="25">
        <v>100</v>
      </c>
      <c r="H135" s="26">
        <v>110</v>
      </c>
      <c r="I135" s="26">
        <v>123</v>
      </c>
      <c r="J135" s="28"/>
      <c r="K135" s="7">
        <f t="shared" si="14"/>
        <v>111</v>
      </c>
      <c r="L135" s="8">
        <f t="shared" si="15"/>
        <v>11.532562594670797</v>
      </c>
      <c r="M135" s="9">
        <f t="shared" ref="M135" si="16">L135/K135*100</f>
        <v>10.389696031234951</v>
      </c>
      <c r="N135" s="7">
        <f t="shared" ref="N135" si="17">D135/3*(E135+F135+G135+H135+I135)</f>
        <v>111</v>
      </c>
      <c r="O135" s="10">
        <f t="shared" ref="O135" si="18">N135/D135</f>
        <v>111</v>
      </c>
      <c r="P135" s="7">
        <f t="shared" ref="P135" si="19">ROUNDDOWN(O135,2)</f>
        <v>111</v>
      </c>
      <c r="Q135" s="7">
        <f t="shared" ref="Q135" si="20">P135*D135</f>
        <v>111</v>
      </c>
    </row>
    <row r="136" spans="1:17" ht="15.75" x14ac:dyDescent="0.25">
      <c r="B136" s="17"/>
      <c r="C136" s="18"/>
      <c r="D136" s="18"/>
      <c r="E136" s="18"/>
      <c r="F136" s="18"/>
      <c r="G136" s="19">
        <f>SUMPRODUCT(D8:D135,G8:G135)</f>
        <v>18100</v>
      </c>
      <c r="H136" s="19">
        <f>SUMPRODUCT(D8:D135,H8:H135)</f>
        <v>20649</v>
      </c>
      <c r="I136" s="20">
        <f>SUMPRODUCT(D8:D135,I8:I135)</f>
        <v>22216</v>
      </c>
      <c r="Q136" s="12">
        <f>SUM(Q8:Q135)</f>
        <v>20321.229999999996</v>
      </c>
    </row>
    <row r="137" spans="1:17" ht="15.75" customHeight="1" x14ac:dyDescent="0.25">
      <c r="B137" s="29" t="s">
        <v>117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x14ac:dyDescent="0.25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1:17" ht="15.75" x14ac:dyDescent="0.25">
      <c r="C139" s="13" t="s">
        <v>16</v>
      </c>
      <c r="F139" s="14"/>
    </row>
    <row r="140" spans="1:17" ht="15.75" x14ac:dyDescent="0.25">
      <c r="C140" s="13" t="s">
        <v>17</v>
      </c>
      <c r="D140" s="13"/>
      <c r="E140" s="13"/>
      <c r="H140" s="30"/>
      <c r="I140" s="30"/>
      <c r="J140" s="30"/>
    </row>
    <row r="141" spans="1:17" ht="15.75" x14ac:dyDescent="0.25">
      <c r="C141" s="13" t="s">
        <v>18</v>
      </c>
      <c r="D141" s="13"/>
      <c r="E141" s="13"/>
      <c r="H141" s="13"/>
      <c r="I141" s="13"/>
      <c r="J141" s="13"/>
    </row>
    <row r="142" spans="1:17" ht="15.75" x14ac:dyDescent="0.25">
      <c r="C142" s="13"/>
      <c r="D142" s="13"/>
      <c r="E142" s="13"/>
      <c r="H142" s="13"/>
      <c r="I142" s="13"/>
      <c r="J142" s="13"/>
    </row>
    <row r="143" spans="1:17" ht="15.75" x14ac:dyDescent="0.25">
      <c r="B143" s="21">
        <v>46224</v>
      </c>
      <c r="C143" s="31" t="s">
        <v>118</v>
      </c>
      <c r="D143" s="31"/>
      <c r="E143" s="31"/>
      <c r="G143" s="15"/>
      <c r="H143" s="16"/>
      <c r="I143" s="16"/>
      <c r="J143" s="16"/>
    </row>
    <row r="144" spans="1:17" ht="15.75" x14ac:dyDescent="0.25">
      <c r="C144" s="13" t="s">
        <v>19</v>
      </c>
      <c r="D144" s="13"/>
      <c r="E144" s="13"/>
      <c r="H144" s="13"/>
      <c r="I144" s="13"/>
      <c r="J144" s="13"/>
    </row>
  </sheetData>
  <mergeCells count="12">
    <mergeCell ref="B137:Q137"/>
    <mergeCell ref="H140:J140"/>
    <mergeCell ref="C143:E143"/>
    <mergeCell ref="A3:Q3"/>
    <mergeCell ref="A4:Q4"/>
    <mergeCell ref="A6:A7"/>
    <mergeCell ref="B6:B7"/>
    <mergeCell ref="C6:C7"/>
    <mergeCell ref="D6:D7"/>
    <mergeCell ref="E6:J6"/>
    <mergeCell ref="K6:M6"/>
    <mergeCell ref="N6:Q6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2026-07-21T08:59:16Z</dcterms:modified>
</cp:coreProperties>
</file>