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<sst xmlns="http://schemas.openxmlformats.org/spreadsheetml/2006/main" xmlns:a="http://schemas.openxmlformats.org/drawingml/2006/main" xmlns:a15="http://schemas.microsoft.com/office/drawing/2012/main" xmlns:asvg="http://schemas.microsoft.com/office/drawing/2016/SVG/main" xmlns:c="http://schemas.openxmlformats.org/drawingml/2006/chart" xmlns:co="http://ncloudtech.com" xmlns:co-ooxml="http://ncloudtech.com/ooxml" xmlns:m="http://schemas.openxmlformats.org/officeDocument/2006/math" xmlns:mc="http://schemas.openxmlformats.org/markup-compatibility/2006" xmlns:o="urn:schemas-microsoft-com:office:office" xmlns:p="http://schemas.openxmlformats.org/presentationml/2006/main" xmlns:pic="http://schemas.openxmlformats.org/drawingml/2006/picture" xmlns:r="http://schemas.openxmlformats.org/officeDocument/2006/relationships" xmlns:s="http://schemas.openxmlformats.org/officeDocument/2006/sharedTypes" xmlns:sl="http://schemas.openxmlformats.org/schemaLibrary/2006/main" xmlns:v="urn:schemas-microsoft-com:vml" xmlns:w="http://schemas.openxmlformats.org/wordprocessingml/2006/main" xmlns:w10="urn:schemas-microsoft-com:office:word" xmlns:w14="http://schemas.microsoft.com/office/word/2010/wordml" xmlns:w15="http://schemas.microsoft.com/office/word/2012/wordml" xmlns:wp="http://schemas.openxmlformats.org/drawingml/2006/wordprocessingDrawing" xmlns:wpg="http://schemas.microsoft.com/office/word/2010/wordprocessingGroup" xmlns:wps="http://schemas.microsoft.com/office/word/2010/wordprocessingShape" xmlns:x="urn:schemas-microsoft-com:office:excel" xmlns:x12ac="http://schemas.microsoft.com/office/spreadsheetml/2011/1/ac" xmlns:x14="http://schemas.microsoft.com/office/spreadsheetml/2009/9/main" xmlns:xdr="http://schemas.openxmlformats.org/drawingml/2006/spreadsheetDrawing" xmlns:xm="http://schemas.microsoft.com/office/excel/2006/main" mc:Ignorable="co co-ooxml w14 x14 w15">
  <si>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</si>
  <si>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Обоснование цены контракта, заключаемого путем проведения закупки у единственного поставщика (подрядчика, исполнителя)</t>
  </si>
  <si>
    <t>32930 Аренда спортивных залов</t>
  </si>
  <si>
    <t>Характеристики объекта закупки</t>
  </si>
  <si>
    <t>Аренда спортивных залов</t>
  </si>
  <si>
    <r>
      <t>Используемый метод определения НМЦК</t>
    </r>
    <r>
      <t xml:space="preserve">
</t>
    </r>
    <r>
      <t>с обоснованием:</t>
    </r>
  </si>
  <si>
    <r>
  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  </r>
    <r>
      <t xml:space="preserve">
</t>
    </r>
    <r>
      <t>Расчет выполнен в соответствии с Методическими рекомендациями, утвержденными приказом МЭР РФ от 02.10.2013 №567</t>
    </r>
  </si>
  <si>
    <t>РАСЧЕТ НМЦК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</si>
  <si>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</si>
  <si>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</si>
  <si>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</si>
  <si>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</si>
  <si>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</si>
  <si>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</si>
  <si>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</si>
  <si>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</si>
  <si>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</si>
  <si>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</si>
  <si>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</si>
  <si>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</si>
  <si>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</si>
  <si>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</si>
  <si>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</si>
  <si>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</si>
  <si>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</si>
  <si>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</si>
  <si>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</si>
  <si>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</si>
  <si>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</si>
  <si>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</si>
  <si>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</si>
  <si>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</si>
  <si>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</si>
  <si>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Средневзвешенная цена за час  (руб.)</t>
  </si>
  <si>
    <t>НМЦК (рын)</t>
  </si>
  <si>
    <t>Средневзвешенная цена в соответствии с выделенным лимитом (руб.)</t>
  </si>
  <si>
    <t>НМЦК  в соответствии с выделенным лимитом (рын)</t>
  </si>
  <si>
    <t>Коммерческое предложение 1</t>
  </si>
  <si>
    <t>Коммерческое предложение 2</t>
  </si>
  <si>
    <t>https://www.avito.ru/rostov-na-donu/predlozheniya_uslug/sportivnyy_zal_3511546971?utm_campaign=native&amp;utm_medium=item_page_android&amp;utm_source=soc_sharing</t>
  </si>
  <si>
    <t>Цена (руб.)</t>
  </si>
  <si>
    <t>1</t>
  </si>
  <si>
    <t>Спортивный зал 1  (7 часов в день )</t>
  </si>
  <si>
    <t>час</t>
  </si>
  <si>
    <t>https://www.avito.ru/sankt-peterburg/predlozheniya_uslug/sportzal_dlya_igry_v_mini_futbol_voleybol_basketbol_1179204074?utm_campaign=native&amp;utm_medium=item_page_android&amp;utm_source=soc_sharing</t>
  </si>
  <si>
    <t>https://findsport.ru/playground/3613#</t>
  </si>
  <si>
    <t>2</t>
  </si>
  <si>
    <t>Спортивный зал 2  (12 часов в день)</t>
  </si>
  <si>
    <t>https://findsport.ru/playground/4006</t>
  </si>
  <si>
    <t>3</t>
  </si>
  <si>
    <t>Спортивный зал 3 (6 часов в день)</t>
  </si>
  <si>
    <t>Итого:</t>
  </si>
  <si>
    <t>Расчёт НМЦК составлен на основании следующих источников: РОСТОВСКАЯ РЕГИОНАЛЬНАЯ ОРГАНИЗАЦИЯ ОГО ВФСО «ДИНАМО», ФГБОУ ВО РГУПС и интернет</t>
  </si>
  <si>
    <r>
      <t xml:space="preserve">Таким образом НМЦК составляет 1 099 465,90 рублей. </t>
    </r>
    <r>
      <rPr>
        <rFont val="Times New Roman"/>
        <b val="true"/>
        <color rgb="000000" tint="0"/>
        <sz val="14"/>
      </rPr>
      <t>В соответствии с лимитом, НМЦК определена в размере 585 200,00 рублей.</t>
    </r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</si>
  <si>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</si>
  <si>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</si>
  <si>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</si>
  <si>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</si>
  <si>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«23» июля 2026 г.</t>
  </si>
  <si>
    <t>Широкова А.А.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</si>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</sst>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#,##0.00" formatCode="#,##0.00" numFmtId="1003"/>
  </numFmts>
  <fonts count="13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b val="true"/>
      <color rgb="000000" tint="0"/>
      <sz val="13"/>
    </font>
    <font>
      <name val="Times New Roman"/>
      <color rgb="000000" tint="0"/>
      <sz val="10"/>
    </font>
    <font>
      <name val="Times New Roman"/>
      <sz val="10"/>
    </font>
    <font>
      <name val="Calibri"/>
      <color theme="10" tint="0"/>
      <sz val="11"/>
      <u val="single"/>
    </font>
    <font>
      <name val="Times New Roman"/>
      <color rgb="000000" tint="0"/>
      <sz val="12"/>
    </font>
    <font>
      <name val="Times New Roman"/>
      <color theme="1" tint="0"/>
      <sz val="12"/>
    </font>
    <font>
      <name val="Calibri"/>
      <color rgb="000000" tint="0"/>
      <sz val="12"/>
    </font>
    <font>
      <name val="Times New Roman"/>
      <color rgb="000000" tint="0"/>
      <sz val="9"/>
    </font>
    <font>
      <name val="Times New Roman"/>
      <color rgb="000000" tint="0"/>
      <sz val="14"/>
    </font>
    <font>
      <name val="Times New Roman"/>
      <b val="true"/>
      <color rgb="000000" tint="0"/>
      <sz val="14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75">
    <xf applyFont="true" applyNumberFormat="true" borderId="0" fillId="0" fontId="0" numFmtId="1000" quotePrefix="false"/>
    <xf applyFont="true" applyNumberFormat="true" borderId="0" fillId="0" fontId="0" numFmtId="1000" quotePrefix="false"/>
    <xf applyFont="true" applyNumberFormat="true" borderId="0" fillId="0" fontId="0" numFmtId="1001" quotePrefix="false"/>
    <xf applyFont="true" applyNumberFormat="true" borderId="0" fillId="0" fontId="1" numFmtId="1000" quotePrefix="false"/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center"/>
    </xf>
    <xf applyAlignment="true" applyFill="true" applyFont="true" applyNumberFormat="true" borderId="0" fillId="2" fontId="3" numFmtId="1000" quotePrefix="false">
      <alignment vertical="center"/>
    </xf>
    <xf applyFont="true" applyNumberFormat="true" borderId="0" fillId="0" fontId="1" numFmtId="1001" quotePrefix="false"/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left" vertical="center" wrapText="true"/>
    </xf>
    <xf applyAlignment="true" applyBorder="true" applyFont="true" applyNumberFormat="true" borderId="3" fillId="0" fontId="4" numFmtId="1000" quotePrefix="false">
      <alignment horizontal="left" vertical="center" wrapText="true"/>
    </xf>
    <xf applyAlignment="true" applyBorder="true" applyFont="true" applyNumberFormat="true" borderId="2" fillId="0" fontId="4" numFmtId="1000" quotePrefix="false">
      <alignment horizontal="left" vertical="center" wrapText="true"/>
    </xf>
    <xf applyAlignment="true" applyBorder="true" applyFont="true" applyNumberFormat="true" borderId="1" fillId="0" fontId="5" numFmtId="1000" quotePrefix="false">
      <alignment horizontal="left" vertical="center" wrapText="true"/>
    </xf>
    <xf applyAlignment="true" applyBorder="true" applyFont="true" applyNumberFormat="true" borderId="3" fillId="0" fontId="5" numFmtId="1000" quotePrefix="false">
      <alignment horizontal="left" vertical="center" wrapText="true"/>
    </xf>
    <xf applyAlignment="true" applyBorder="true" applyFont="true" applyNumberFormat="true" borderId="2" fillId="0" fontId="5" numFmtId="1000" quotePrefix="false">
      <alignment horizontal="left" vertical="center" wrapText="true"/>
    </xf>
    <xf applyAlignment="true" applyFont="true" applyNumberFormat="true" borderId="0" fillId="0" fontId="5" numFmtId="1000" quotePrefix="false">
      <alignment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3" fillId="0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vertical="top" wrapText="true"/>
    </xf>
    <xf applyAlignment="true" applyBorder="true" applyFont="true" applyNumberFormat="true" borderId="3" fillId="0" fontId="5" numFmtId="1000" quotePrefix="false">
      <alignment vertical="top" wrapText="true"/>
    </xf>
    <xf applyAlignment="true" applyBorder="true" applyFont="true" applyNumberFormat="true" borderId="2" fillId="0" fontId="5" numFmtId="1000" quotePrefix="false">
      <alignment vertical="top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1" fillId="0" fontId="4" numFmtId="1002" quotePrefix="false">
      <alignment horizontal="center" vertical="center" wrapText="true"/>
    </xf>
    <xf applyAlignment="true" applyBorder="true" applyFont="true" applyNumberFormat="true" borderId="5" fillId="0" fontId="1" numFmtId="1001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 wrapText="true"/>
    </xf>
    <xf applyAlignment="true" applyBorder="true" applyFont="true" applyNumberFormat="true" borderId="6" fillId="0" fontId="4" numFmtId="1000" quotePrefix="false">
      <alignment horizontal="center" vertical="center" wrapText="true"/>
    </xf>
    <xf applyAlignment="true" applyBorder="true" applyFont="true" applyNumberFormat="true" borderId="7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ont="true" applyNumberFormat="true" borderId="6" fillId="0" fontId="4" numFmtId="1001" quotePrefix="false">
      <alignment horizontal="center" vertical="center" wrapText="true"/>
    </xf>
    <xf applyAlignment="true" applyBorder="true" applyFont="true" applyNumberFormat="true" borderId="9" fillId="0" fontId="4" numFmtId="1002" quotePrefix="false">
      <alignment horizontal="center" vertical="center" wrapText="true"/>
    </xf>
    <xf applyAlignment="true" applyBorder="true" applyFont="true" applyNumberFormat="true" borderId="9" fillId="0" fontId="6" numFmtId="1002" quotePrefix="false">
      <alignment horizontal="center" vertical="center" wrapText="true"/>
    </xf>
    <xf applyAlignment="true" applyBorder="true" applyFont="true" applyNumberFormat="true" borderId="10" fillId="0" fontId="1" numFmtId="1001" quotePrefix="false">
      <alignment horizontal="center" vertical="center"/>
    </xf>
    <xf applyAlignment="true" applyBorder="true" applyFont="true" applyNumberFormat="true" borderId="6" fillId="0" fontId="1" numFmtId="1001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horizontal="center" vertical="center" wrapText="true"/>
    </xf>
    <xf applyAlignment="true" applyBorder="true" applyFill="true" applyFont="true" applyNumberFormat="true" borderId="1" fillId="2" fontId="7" numFmtId="1000" quotePrefix="false">
      <alignment horizontal="center" vertical="center" wrapText="true"/>
    </xf>
    <xf applyAlignment="true" applyBorder="true" applyFill="true" applyFont="true" applyNumberFormat="true" borderId="2" fillId="2" fontId="7" numFmtId="1000" quotePrefix="false">
      <alignment horizontal="center" vertical="center" wrapText="true"/>
    </xf>
    <xf applyAlignment="true" applyBorder="true" applyFill="true" applyFont="true" applyNumberFormat="true" borderId="1" fillId="2" fontId="8" numFmtId="1000" quotePrefix="false">
      <alignment horizontal="center" vertical="center" wrapText="true"/>
    </xf>
    <xf applyAlignment="true" applyBorder="true" applyFill="true" applyFont="true" applyNumberFormat="true" borderId="1" fillId="2" fontId="9" numFmtId="1003" quotePrefix="false">
      <alignment horizontal="center" vertical="center" wrapText="true"/>
    </xf>
    <xf applyFill="true" applyFont="true" applyNumberFormat="true" borderId="0" fillId="2" fontId="9" numFmtId="1003" quotePrefix="false"/>
    <xf applyAlignment="true" applyBorder="true" applyFill="true" applyFont="true" applyNumberFormat="true" borderId="1" fillId="2" fontId="7" numFmtId="1003" quotePrefix="false">
      <alignment horizontal="center" vertical="center" wrapText="true"/>
    </xf>
    <xf applyAlignment="true" applyBorder="true" applyFill="true" applyFont="true" applyNumberFormat="true" borderId="5" fillId="2" fontId="7" numFmtId="1003" quotePrefix="false">
      <alignment horizontal="center" vertical="center" wrapText="true"/>
    </xf>
    <xf applyAlignment="true" applyBorder="true" applyFill="true" applyFont="true" applyNumberFormat="true" borderId="1" fillId="2" fontId="7" numFmtId="1003" quotePrefix="false">
      <alignment horizontal="center" vertical="center"/>
    </xf>
    <xf applyAlignment="true" applyBorder="true" applyFill="true" applyFont="true" applyNumberFormat="true" borderId="1" fillId="2" fontId="6" numFmtId="1003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1" fillId="0" fontId="8" numFmtId="1000" quotePrefix="false">
      <alignment horizontal="center" vertical="center" wrapText="true"/>
    </xf>
    <xf applyAlignment="true" applyBorder="true" applyFont="true" applyNumberFormat="true" borderId="1" fillId="0" fontId="9" numFmtId="1003" quotePrefix="false">
      <alignment horizontal="center" vertical="center" wrapText="true"/>
    </xf>
    <xf applyFont="true" applyNumberFormat="true" borderId="0" fillId="0" fontId="9" numFmtId="1003" quotePrefix="false"/>
    <xf applyAlignment="true" applyBorder="true" applyFont="true" applyNumberFormat="true" borderId="1" fillId="0" fontId="7" numFmtId="1003" quotePrefix="false">
      <alignment horizontal="center" vertical="center" wrapText="true"/>
    </xf>
    <xf applyAlignment="true" applyBorder="true" applyFont="true" applyNumberFormat="true" borderId="1" fillId="0" fontId="7" numFmtId="1003" quotePrefix="false">
      <alignment horizontal="center" vertical="center"/>
    </xf>
    <xf applyAlignment="true" applyBorder="true" applyFont="true" applyNumberFormat="true" borderId="5" fillId="0" fontId="4" numFmtId="1000" quotePrefix="false">
      <alignment horizontal="center" vertical="top" wrapText="true"/>
    </xf>
    <xf applyAlignment="true" applyBorder="true" applyFont="true" applyNumberFormat="true" borderId="3" fillId="0" fontId="4" numFmtId="1000" quotePrefix="false">
      <alignment horizontal="center" vertical="top" wrapText="true"/>
    </xf>
    <xf applyAlignment="true" applyBorder="true" applyFont="true" applyNumberFormat="true" borderId="11" fillId="0" fontId="4" numFmtId="1000" quotePrefix="false">
      <alignment horizontal="center" vertical="top" wrapText="true"/>
    </xf>
    <xf applyFont="true" applyNumberFormat="true" borderId="0" fillId="0" fontId="7" numFmtId="1003" quotePrefix="false"/>
    <xf applyAlignment="true" applyFont="true" applyNumberFormat="true" borderId="0" fillId="0" fontId="4" numFmtId="1000" quotePrefix="false">
      <alignment horizontal="center" vertical="top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/>
    </xf>
    <xf applyAlignment="true" applyFill="true" applyFont="true" applyNumberFormat="true" borderId="0" fillId="2" fontId="7" numFmtId="1000" quotePrefix="false">
      <alignment horizontal="left" vertical="center" wrapText="true"/>
    </xf>
    <xf applyAlignment="true" applyFill="true" applyFont="true" applyNumberFormat="true" borderId="0" fillId="2" fontId="7" numFmtId="1000" quotePrefix="false">
      <alignment horizontal="left" vertical="center" wrapText="true"/>
    </xf>
    <xf applyAlignment="true" applyFill="true" applyFont="true" applyNumberFormat="true" borderId="0" fillId="2" fontId="7" numFmtId="1000" quotePrefix="false">
      <alignment horizontal="left" vertical="center" wrapText="true"/>
    </xf>
    <xf applyAlignment="true" applyFont="true" applyNumberFormat="true" borderId="0" fillId="0" fontId="10" numFmtId="1000" quotePrefix="false">
      <alignment horizontal="center" vertical="center" wrapText="true"/>
    </xf>
    <xf applyAlignment="true" applyFont="true" applyNumberFormat="true" borderId="0" fillId="0" fontId="7" numFmtId="1000" quotePrefix="false">
      <alignment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11" numFmtId="1000" quotePrefix="false">
      <alignment vertical="center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2" fillId="0" fontId="10" numFmtId="1000" quotePrefix="false">
      <alignment horizontal="center" vertical="top" wrapText="true"/>
    </xf>
    <xf applyAlignment="true" applyBorder="true" applyFont="true" applyNumberFormat="true" borderId="13" fillId="0" fontId="10" numFmtId="1000" quotePrefix="false">
      <alignment horizontal="center" vertical="top" wrapText="true"/>
    </xf>
    <xf applyAlignment="true" applyBorder="true" applyFont="true" applyNumberFormat="true" borderId="14" fillId="0" fontId="10" numFmtId="1000" quotePrefix="false">
      <alignment horizontal="center" vertical="top" wrapText="true"/>
    </xf>
    <xf applyAlignment="true" applyBorder="true" applyFill="true" applyFont="true" applyNumberFormat="true" borderId="15" fillId="2" fontId="12" numFmtId="1000" quotePrefix="false">
      <alignment horizontal="center" vertical="center" wrapText="true"/>
    </xf>
    <xf applyAlignment="true" applyBorder="true" applyFill="true" applyFont="true" applyNumberFormat="true" borderId="16" fillId="2" fontId="12" numFmtId="1000" quotePrefix="false">
      <alignment horizontal="center" vertical="center" wrapText="true"/>
    </xf>
    <xf applyAlignment="true" applyBorder="true" applyFont="true" applyNumberFormat="true" borderId="15" fillId="0" fontId="0" numFmtId="1000" quotePrefix="false">
      <alignment horizontal="center" vertical="center"/>
    </xf>
    <xf applyAlignment="true" applyBorder="true" applyFont="true" applyNumberFormat="true" borderId="17" fillId="0" fontId="0" numFmtId="1000" quotePrefix="false">
      <alignment horizontal="center" vertical="center"/>
    </xf>
    <xf applyAlignment="true" applyBorder="true" applyFont="true" applyNumberFormat="true" borderId="16" fillId="0" fontId="0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600522" y="2632075"/>
    <xdr:ext cx="1333500" cy="83820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s://www.avito.ru/sankt-peterburg/predlozheniya_uslug/sportzal_dlya_igry_v_mini_futbol_voleybol_basketbol_1179204074?utm_campaign=native&amp;utm_medium=item_page_android&amp;utm_source=soc_sharing" TargetMode="External" Type="http://schemas.openxmlformats.org/officeDocument/2006/relationships/hyperlink"/>
  <Relationship Id="rId2" Target="https://www.avito.ru/rostov-na-donu/predlozheniya_uslug/sportivnyy_zal_3511546971?utm_campaign=native&amp;utm_medium=item_page_android&amp;utm_source=soc_sharing" TargetMode="External" Type="http://schemas.openxmlformats.org/officeDocument/2006/relationships/hyperlink"/>
  <Relationship Id="rId3" Target="https://findsport.ru/playground/3613" TargetMode="External" Type="http://schemas.openxmlformats.org/officeDocument/2006/relationships/hyperlink"/>
  <Relationship Id="rId4" Target="https://findsport.ru/playground/4006" TargetMode="External" Type="http://schemas.openxmlformats.org/officeDocument/2006/relationships/hyperlink"/>
  <Relationship Id="rId5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LX30"/>
  <sheetViews>
    <sheetView showZeros="true" workbookViewId="0"/>
  </sheetViews>
  <sheetFormatPr baseColWidth="8" customHeight="tru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14.425781467405"/>
    <col customWidth="true" max="5" min="5" outlineLevel="0" style="1" width="8.85546864361033"/>
    <col customWidth="true" max="8" min="6" outlineLevel="0" style="2" width="21.9999996616676"/>
    <col customWidth="true" hidden="true" max="25" min="9" outlineLevel="0" style="2" width="21.9999996616676"/>
    <col customWidth="true" max="27" min="26" outlineLevel="0" style="2" width="15.1406249709246"/>
    <col customWidth="true" max="28" min="28" outlineLevel="0" style="1" width="18.4257807907402"/>
    <col customWidth="true" max="29" min="29" outlineLevel="0" style="1" width="18.5703123162961"/>
    <col customWidth="true" max="30" min="30" outlineLevel="0" style="1" width="13.285156158148"/>
    <col customWidth="true" max="31" min="31" outlineLevel="0" style="1" width="12.1406251400907"/>
    <col customWidth="true" max="1012" min="32" outlineLevel="0" style="1" width="9.14062530925693"/>
    <col bestFit="true" customWidth="true" max="16384" min="1013" outlineLevel="0" style="1" width="9.00000016916618"/>
  </cols>
  <sheetData>
    <row outlineLevel="0" r="1">
      <c r="A1" s="3" t="s">
        <v>0</v>
      </c>
      <c r="B1" s="3" t="n"/>
      <c r="C1" s="3" t="n"/>
      <c r="D1" s="3" t="n"/>
      <c r="E1" s="3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  <c r="AA1" s="4" t="n"/>
    </row>
    <row customHeight="true" ht="36.75" outlineLevel="0" r="2">
      <c r="A2" s="5" t="s">
        <v>1</v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  <c r="Y2" s="5" t="n"/>
      <c r="Z2" s="5" t="n"/>
      <c r="AA2" s="5" t="n"/>
    </row>
    <row customHeight="true" ht="26.25" outlineLevel="0" r="3">
      <c r="A3" s="6" t="s">
        <v>2</v>
      </c>
      <c r="B3" s="6" t="n"/>
      <c r="C3" s="6" t="n"/>
      <c r="D3" s="6" t="n"/>
      <c r="E3" s="6" t="n"/>
      <c r="F3" s="6" t="n"/>
      <c r="G3" s="6" t="n"/>
      <c r="H3" s="6" t="n"/>
      <c r="I3" s="6" t="n"/>
      <c r="J3" s="6" t="n"/>
      <c r="K3" s="7" t="n"/>
      <c r="L3" s="7" t="n"/>
      <c r="M3" s="7" t="n"/>
      <c r="N3" s="7" t="n"/>
      <c r="O3" s="7" t="n"/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7" t="n"/>
      <c r="AA3" s="7" t="n"/>
    </row>
    <row outlineLevel="0" r="4">
      <c r="A4" s="3" t="n"/>
      <c r="B4" s="3" t="n"/>
      <c r="C4" s="3" t="n"/>
      <c r="D4" s="3" t="n"/>
      <c r="E4" s="3" t="n"/>
      <c r="F4" s="7" t="n"/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R4" s="7" t="n"/>
      <c r="S4" s="7" t="n"/>
      <c r="T4" s="7" t="n"/>
      <c r="U4" s="7" t="n"/>
      <c r="V4" s="7" t="n"/>
      <c r="W4" s="7" t="n"/>
      <c r="X4" s="7" t="n"/>
      <c r="Y4" s="7" t="n"/>
      <c r="Z4" s="7" t="n"/>
      <c r="AA4" s="7" t="n"/>
    </row>
    <row customHeight="true" ht="24.75" outlineLevel="0" r="5">
      <c r="A5" s="8" t="s">
        <v>3</v>
      </c>
      <c r="B5" s="9" t="s"/>
      <c r="C5" s="10" t="s">
        <v>4</v>
      </c>
      <c r="D5" s="11" t="s"/>
      <c r="E5" s="11" t="s"/>
      <c r="F5" s="11" t="s"/>
      <c r="G5" s="11" t="s"/>
      <c r="H5" s="11" t="s"/>
      <c r="I5" s="11" t="s"/>
      <c r="J5" s="11" t="s"/>
      <c r="K5" s="11" t="s"/>
      <c r="L5" s="11" t="s"/>
      <c r="M5" s="11" t="s"/>
      <c r="N5" s="11" t="s"/>
      <c r="O5" s="11" t="s"/>
      <c r="P5" s="11" t="s"/>
      <c r="Q5" s="11" t="s"/>
      <c r="R5" s="11" t="s"/>
      <c r="S5" s="11" t="s"/>
      <c r="T5" s="11" t="s"/>
      <c r="U5" s="11" t="s"/>
      <c r="V5" s="11" t="s"/>
      <c r="W5" s="11" t="s"/>
      <c r="X5" s="11" t="s"/>
      <c r="Y5" s="11" t="s"/>
      <c r="Z5" s="11" t="s"/>
      <c r="AA5" s="12" t="s"/>
    </row>
    <row customHeight="true" ht="42" outlineLevel="0" r="6">
      <c r="A6" s="8" t="s">
        <v>5</v>
      </c>
      <c r="B6" s="9" t="s"/>
      <c r="C6" s="13" t="s">
        <v>6</v>
      </c>
      <c r="D6" s="14" t="s"/>
      <c r="E6" s="14" t="s"/>
      <c r="F6" s="14" t="s"/>
      <c r="G6" s="14" t="s"/>
      <c r="H6" s="14" t="s"/>
      <c r="I6" s="14" t="s"/>
      <c r="J6" s="14" t="s"/>
      <c r="K6" s="14" t="s"/>
      <c r="L6" s="14" t="s"/>
      <c r="M6" s="14" t="s"/>
      <c r="N6" s="14" t="s"/>
      <c r="O6" s="14" t="s"/>
      <c r="P6" s="14" t="s"/>
      <c r="Q6" s="14" t="s"/>
      <c r="R6" s="14" t="s"/>
      <c r="S6" s="14" t="s"/>
      <c r="T6" s="14" t="s"/>
      <c r="U6" s="14" t="s"/>
      <c r="V6" s="14" t="s"/>
      <c r="W6" s="14" t="s"/>
      <c r="X6" s="14" t="s"/>
      <c r="Y6" s="14" t="s"/>
      <c r="Z6" s="14" t="s"/>
      <c r="AA6" s="15" t="s"/>
      <c r="AB6" s="16" t="n"/>
      <c r="AC6" s="16" t="n"/>
    </row>
    <row customHeight="true" ht="43.5" outlineLevel="0" r="7">
      <c r="A7" s="17" t="s">
        <v>7</v>
      </c>
      <c r="B7" s="18" t="s"/>
      <c r="C7" s="18" t="s"/>
      <c r="D7" s="18" t="s"/>
      <c r="E7" s="18" t="s"/>
      <c r="F7" s="18" t="s"/>
      <c r="G7" s="18" t="s"/>
      <c r="H7" s="18" t="s"/>
      <c r="I7" s="18" t="s"/>
      <c r="J7" s="18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8" t="s"/>
      <c r="AA7" s="19" t="s"/>
      <c r="AB7" s="16" t="n"/>
      <c r="AC7" s="16" t="n"/>
    </row>
    <row customHeight="true" ht="125.25" outlineLevel="0" r="8">
      <c r="A8" s="20" t="s">
        <v>8</v>
      </c>
      <c r="B8" s="21" t="s"/>
      <c r="C8" s="21" t="s"/>
      <c r="D8" s="21" t="s"/>
      <c r="E8" s="21" t="s"/>
      <c r="F8" s="21" t="s"/>
      <c r="G8" s="21" t="s"/>
      <c r="H8" s="21" t="s"/>
      <c r="I8" s="21" t="s"/>
      <c r="J8" s="21" t="s"/>
      <c r="K8" s="21" t="s"/>
      <c r="L8" s="21" t="s"/>
      <c r="M8" s="21" t="s"/>
      <c r="N8" s="21" t="s"/>
      <c r="O8" s="21" t="s"/>
      <c r="P8" s="21" t="s"/>
      <c r="Q8" s="21" t="s"/>
      <c r="R8" s="21" t="s"/>
      <c r="S8" s="21" t="s"/>
      <c r="T8" s="21" t="s"/>
      <c r="U8" s="21" t="s"/>
      <c r="V8" s="21" t="s"/>
      <c r="W8" s="21" t="s"/>
      <c r="X8" s="21" t="s"/>
      <c r="Y8" s="21" t="s"/>
      <c r="Z8" s="21" t="s"/>
      <c r="AA8" s="22" t="s"/>
    </row>
    <row customHeight="true" ht="30" outlineLevel="0" r="9">
      <c r="A9" s="8" t="s">
        <v>9</v>
      </c>
      <c r="B9" s="8" t="s">
        <v>10</v>
      </c>
      <c r="C9" s="23" t="s"/>
      <c r="D9" s="8" t="s">
        <v>11</v>
      </c>
      <c r="E9" s="24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17</v>
      </c>
      <c r="K9" s="25" t="s">
        <v>18</v>
      </c>
      <c r="L9" s="25" t="s">
        <v>19</v>
      </c>
      <c r="M9" s="25" t="s">
        <v>20</v>
      </c>
      <c r="N9" s="25" t="s">
        <v>21</v>
      </c>
      <c r="O9" s="25" t="s">
        <v>22</v>
      </c>
      <c r="P9" s="25" t="s">
        <v>23</v>
      </c>
      <c r="Q9" s="25" t="s">
        <v>24</v>
      </c>
      <c r="R9" s="25" t="s">
        <v>25</v>
      </c>
      <c r="S9" s="25" t="s">
        <v>26</v>
      </c>
      <c r="T9" s="25" t="s">
        <v>27</v>
      </c>
      <c r="U9" s="25" t="s">
        <v>28</v>
      </c>
      <c r="V9" s="25" t="s">
        <v>29</v>
      </c>
      <c r="W9" s="25" t="s">
        <v>30</v>
      </c>
      <c r="X9" s="25" t="s">
        <v>31</v>
      </c>
      <c r="Y9" s="25" t="s">
        <v>32</v>
      </c>
      <c r="Z9" s="24" t="s">
        <v>33</v>
      </c>
      <c r="AA9" s="26" t="s">
        <v>34</v>
      </c>
      <c r="AB9" s="24" t="s">
        <v>35</v>
      </c>
      <c r="AC9" s="27" t="s">
        <v>36</v>
      </c>
    </row>
    <row customHeight="true" ht="45" outlineLevel="0" r="10">
      <c r="A10" s="28" t="s"/>
      <c r="B10" s="29" t="s"/>
      <c r="C10" s="30" t="s"/>
      <c r="D10" s="28" t="s"/>
      <c r="E10" s="31" t="s"/>
      <c r="F10" s="32" t="s">
        <v>37</v>
      </c>
      <c r="G10" s="32" t="s">
        <v>38</v>
      </c>
      <c r="H10" s="33" t="s">
        <v>39</v>
      </c>
      <c r="I10" s="25" t="s">
        <v>40</v>
      </c>
      <c r="J10" s="25" t="s">
        <v>40</v>
      </c>
      <c r="K10" s="25" t="s">
        <v>40</v>
      </c>
      <c r="L10" s="25" t="s">
        <v>40</v>
      </c>
      <c r="M10" s="25" t="s">
        <v>40</v>
      </c>
      <c r="N10" s="25" t="s">
        <v>40</v>
      </c>
      <c r="O10" s="25" t="s">
        <v>40</v>
      </c>
      <c r="P10" s="25" t="s">
        <v>40</v>
      </c>
      <c r="Q10" s="25" t="s">
        <v>40</v>
      </c>
      <c r="R10" s="25" t="s">
        <v>40</v>
      </c>
      <c r="S10" s="25" t="s">
        <v>40</v>
      </c>
      <c r="T10" s="25" t="s">
        <v>40</v>
      </c>
      <c r="U10" s="25" t="s">
        <v>40</v>
      </c>
      <c r="V10" s="25" t="s">
        <v>40</v>
      </c>
      <c r="W10" s="25" t="s">
        <v>40</v>
      </c>
      <c r="X10" s="25" t="s">
        <v>40</v>
      </c>
      <c r="Y10" s="25" t="s">
        <v>40</v>
      </c>
      <c r="Z10" s="31" t="s"/>
      <c r="AA10" s="34" t="s"/>
      <c r="AB10" s="31" t="s"/>
      <c r="AC10" s="35" t="s"/>
    </row>
    <row customHeight="true" ht="52.5" outlineLevel="0" r="11">
      <c r="A11" s="36" t="s">
        <v>41</v>
      </c>
      <c r="B11" s="37" t="s">
        <v>42</v>
      </c>
      <c r="C11" s="38" t="s"/>
      <c r="D11" s="37" t="s">
        <v>43</v>
      </c>
      <c r="E11" s="39" t="n">
        <f aca="false" ca="false" dt2D="false" dtr="false" t="normal">63+35</f>
        <v>98</v>
      </c>
      <c r="F11" s="40" t="n">
        <v>1000</v>
      </c>
      <c r="G11" s="40" t="n">
        <v>1000</v>
      </c>
      <c r="H11" s="40" t="n">
        <v>1500</v>
      </c>
      <c r="I11" s="41" t="n"/>
      <c r="J11" s="41" t="n"/>
      <c r="K11" s="41" t="n"/>
      <c r="L11" s="41" t="n"/>
      <c r="M11" s="41" t="n"/>
      <c r="N11" s="41" t="n"/>
      <c r="O11" s="41" t="n"/>
      <c r="P11" s="41" t="n"/>
      <c r="Q11" s="41" t="n"/>
      <c r="R11" s="41" t="n"/>
      <c r="S11" s="41" t="n"/>
      <c r="T11" s="41" t="n"/>
      <c r="U11" s="41" t="n"/>
      <c r="V11" s="41" t="n"/>
      <c r="W11" s="41" t="n"/>
      <c r="X11" s="41" t="n"/>
      <c r="Y11" s="41" t="n"/>
      <c r="Z11" s="42" t="n">
        <v>1166.67</v>
      </c>
      <c r="AA11" s="43" t="n">
        <f aca="false" ca="false" dt2D="false" dtr="false" t="normal">ROUND(Z11*E11, 1)</f>
        <v>114333.70000000001</v>
      </c>
      <c r="AB11" s="44" t="n">
        <v>1000</v>
      </c>
      <c r="AC11" s="44" t="n">
        <f aca="false" ca="false" dt2D="false" dtr="false" t="normal">ROUND(AB11*E11, 2)</f>
        <v>98000</v>
      </c>
    </row>
    <row customHeight="true" ht="52.5" outlineLevel="0" r="12">
      <c r="A12" s="36" t="n"/>
      <c r="B12" s="37" t="n"/>
      <c r="C12" s="38" t="s"/>
      <c r="D12" s="37" t="n"/>
      <c r="E12" s="39" t="n"/>
      <c r="F12" s="32" t="s">
        <v>37</v>
      </c>
      <c r="G12" s="45" t="s">
        <v>44</v>
      </c>
      <c r="H12" s="45" t="s">
        <v>45</v>
      </c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2" t="n"/>
      <c r="AA12" s="43" t="n"/>
      <c r="AB12" s="44" t="n"/>
      <c r="AC12" s="44" t="n"/>
    </row>
    <row customHeight="true" ht="52.5" outlineLevel="0" r="13">
      <c r="A13" s="36" t="s">
        <v>46</v>
      </c>
      <c r="B13" s="37" t="s">
        <v>47</v>
      </c>
      <c r="C13" s="38" t="s"/>
      <c r="D13" s="37" t="s">
        <v>43</v>
      </c>
      <c r="E13" s="39" t="n">
        <f aca="false" ca="false" dt2D="false" dtr="false" t="normal">98+70</f>
        <v>168</v>
      </c>
      <c r="F13" s="40" t="n">
        <v>1800</v>
      </c>
      <c r="G13" s="40" t="n">
        <v>2000</v>
      </c>
      <c r="H13" s="40" t="n">
        <v>2300</v>
      </c>
      <c r="I13" s="41" t="n"/>
      <c r="J13" s="41" t="n"/>
      <c r="K13" s="41" t="n"/>
      <c r="L13" s="41" t="n"/>
      <c r="M13" s="41" t="n"/>
      <c r="N13" s="41" t="n"/>
      <c r="O13" s="41" t="n"/>
      <c r="P13" s="41" t="n"/>
      <c r="Q13" s="41" t="n"/>
      <c r="R13" s="41" t="n"/>
      <c r="S13" s="41" t="n"/>
      <c r="T13" s="41" t="n"/>
      <c r="U13" s="41" t="n"/>
      <c r="V13" s="41" t="n"/>
      <c r="W13" s="41" t="n"/>
      <c r="X13" s="41" t="n"/>
      <c r="Y13" s="41" t="n"/>
      <c r="Z13" s="42" t="n">
        <v>2033.33</v>
      </c>
      <c r="AA13" s="43" t="n">
        <f aca="false" ca="false" dt2D="false" dtr="false" t="normal">ROUND(Z13*E13, 1)</f>
        <v>341599.4</v>
      </c>
      <c r="AB13" s="44" t="n">
        <v>1800</v>
      </c>
      <c r="AC13" s="44" t="n">
        <f aca="false" ca="false" dt2D="false" dtr="false" t="normal">ROUND(AB13*E13, 2)</f>
        <v>302400</v>
      </c>
    </row>
    <row customHeight="true" ht="52.5" outlineLevel="0" r="14">
      <c r="A14" s="36" t="n"/>
      <c r="B14" s="37" t="n"/>
      <c r="C14" s="38" t="s"/>
      <c r="D14" s="37" t="n"/>
      <c r="E14" s="39" t="n"/>
      <c r="F14" s="32" t="s">
        <v>37</v>
      </c>
      <c r="G14" s="45" t="s">
        <v>44</v>
      </c>
      <c r="H14" s="45" t="s">
        <v>48</v>
      </c>
      <c r="I14" s="41" t="n"/>
      <c r="J14" s="41" t="n"/>
      <c r="K14" s="41" t="n"/>
      <c r="L14" s="41" t="n"/>
      <c r="M14" s="41" t="n"/>
      <c r="N14" s="41" t="n"/>
      <c r="O14" s="41" t="n"/>
      <c r="P14" s="41" t="n"/>
      <c r="Q14" s="41" t="n"/>
      <c r="R14" s="41" t="n"/>
      <c r="S14" s="41" t="n"/>
      <c r="T14" s="41" t="n"/>
      <c r="U14" s="41" t="n"/>
      <c r="V14" s="41" t="n"/>
      <c r="W14" s="41" t="n"/>
      <c r="X14" s="41" t="n"/>
      <c r="Y14" s="41" t="n"/>
      <c r="Z14" s="42" t="n"/>
      <c r="AA14" s="43" t="n"/>
      <c r="AB14" s="44" t="n"/>
      <c r="AC14" s="44" t="n"/>
    </row>
    <row customHeight="true" ht="52.5" outlineLevel="0" r="15">
      <c r="A15" s="8" t="s">
        <v>49</v>
      </c>
      <c r="B15" s="37" t="s">
        <v>50</v>
      </c>
      <c r="C15" s="38" t="s"/>
      <c r="D15" s="46" t="s">
        <v>43</v>
      </c>
      <c r="E15" s="47" t="n">
        <v>84</v>
      </c>
      <c r="F15" s="48" t="n">
        <v>2200</v>
      </c>
      <c r="G15" s="48" t="n">
        <v>2000</v>
      </c>
      <c r="H15" s="48" t="n">
        <v>2500</v>
      </c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9" t="n"/>
      <c r="Z15" s="50" t="n">
        <v>2233.33</v>
      </c>
      <c r="AA15" s="43" t="n">
        <f aca="false" ca="false" dt2D="false" dtr="false" t="normal">ROUND(Z15*E15, 1)</f>
        <v>187599.69999999998</v>
      </c>
      <c r="AB15" s="51" t="n">
        <v>2200</v>
      </c>
      <c r="AC15" s="44" t="n">
        <f aca="false" ca="false" dt2D="false" dtr="false" t="normal">ROUND(AB15*E15, 2)</f>
        <v>184800</v>
      </c>
    </row>
    <row customHeight="true" ht="42.75" outlineLevel="0" r="16">
      <c r="A16" s="52" t="n"/>
      <c r="B16" s="53" t="s"/>
      <c r="C16" s="53" t="s"/>
      <c r="D16" s="53" t="s"/>
      <c r="E16" s="53" t="s"/>
      <c r="F16" s="53" t="s"/>
      <c r="G16" s="53" t="s"/>
      <c r="H16" s="53" t="s"/>
      <c r="I16" s="53" t="s"/>
      <c r="J16" s="53" t="s"/>
      <c r="K16" s="53" t="s"/>
      <c r="L16" s="53" t="s"/>
      <c r="M16" s="53" t="s"/>
      <c r="N16" s="53" t="s"/>
      <c r="O16" s="53" t="s"/>
      <c r="P16" s="53" t="s"/>
      <c r="Q16" s="53" t="s"/>
      <c r="R16" s="53" t="s"/>
      <c r="S16" s="53" t="s"/>
      <c r="T16" s="53" t="s"/>
      <c r="U16" s="53" t="s"/>
      <c r="V16" s="53" t="s"/>
      <c r="W16" s="53" t="s"/>
      <c r="X16" s="53" t="s"/>
      <c r="Y16" s="54" t="s"/>
      <c r="Z16" s="46" t="s">
        <v>51</v>
      </c>
      <c r="AA16" s="50" t="n">
        <f aca="false" ca="false" dt2D="false" dtr="false" t="normal">SUM(AA11:AA15)</f>
        <v>643532.8</v>
      </c>
      <c r="AB16" s="55" t="n"/>
      <c r="AC16" s="51" t="n">
        <f aca="false" ca="false" dt2D="false" dtr="false" t="normal">AC15+AC13+AC11</f>
        <v>585200</v>
      </c>
    </row>
    <row customHeight="true" ht="19.5" outlineLevel="0" r="17">
      <c r="A17" s="56" t="n"/>
      <c r="B17" s="56" t="n"/>
      <c r="C17" s="56" t="n"/>
      <c r="D17" s="56" t="n"/>
      <c r="E17" s="56" t="n"/>
      <c r="F17" s="56" t="n"/>
      <c r="G17" s="56" t="n"/>
      <c r="H17" s="56" t="n"/>
      <c r="I17" s="56" t="n"/>
      <c r="J17" s="56" t="n"/>
      <c r="K17" s="56" t="n"/>
      <c r="L17" s="56" t="n"/>
      <c r="M17" s="56" t="n"/>
      <c r="N17" s="56" t="n"/>
      <c r="O17" s="56" t="n"/>
      <c r="P17" s="56" t="n"/>
      <c r="Q17" s="56" t="n"/>
      <c r="R17" s="56" t="n"/>
      <c r="S17" s="56" t="n"/>
      <c r="T17" s="56" t="n"/>
      <c r="U17" s="56" t="n"/>
      <c r="V17" s="56" t="n"/>
      <c r="W17" s="56" t="n"/>
      <c r="X17" s="56" t="n"/>
      <c r="Y17" s="56" t="n"/>
      <c r="Z17" s="57" t="n"/>
      <c r="AA17" s="57" t="n"/>
      <c r="AC17" s="58" t="n"/>
    </row>
    <row customHeight="true" ht="24" outlineLevel="0" r="18">
      <c r="A18" s="59" t="s">
        <v>52</v>
      </c>
      <c r="B18" s="60" t="s"/>
      <c r="C18" s="60" t="s"/>
      <c r="D18" s="60" t="s"/>
      <c r="E18" s="60" t="s"/>
      <c r="F18" s="60" t="s"/>
      <c r="G18" s="60" t="s"/>
      <c r="H18" s="60" t="s"/>
      <c r="I18" s="60" t="s"/>
      <c r="J18" s="60" t="s"/>
      <c r="K18" s="60" t="s"/>
      <c r="L18" s="60" t="s"/>
      <c r="M18" s="60" t="s"/>
      <c r="N18" s="60" t="s"/>
      <c r="O18" s="60" t="s"/>
      <c r="P18" s="60" t="s"/>
      <c r="Q18" s="60" t="s"/>
      <c r="R18" s="60" t="s"/>
      <c r="S18" s="60" t="s"/>
      <c r="T18" s="60" t="s"/>
      <c r="U18" s="60" t="s"/>
      <c r="V18" s="60" t="s"/>
      <c r="W18" s="60" t="s"/>
      <c r="X18" s="60" t="s"/>
      <c r="Y18" s="60" t="s"/>
      <c r="Z18" s="60" t="s"/>
      <c r="AA18" s="60" t="s"/>
      <c r="AB18" s="60" t="s"/>
      <c r="AC18" s="61" t="s"/>
    </row>
    <row ht="15.75" outlineLevel="0" r="19">
      <c r="A19" s="57" t="n"/>
      <c r="B19" s="57" t="n"/>
      <c r="C19" s="57" t="n"/>
      <c r="D19" s="57" t="n"/>
      <c r="E19" s="62" t="n"/>
      <c r="F19" s="63" t="n"/>
      <c r="G19" s="63" t="n"/>
      <c r="H19" s="63" t="n"/>
      <c r="I19" s="63" t="n"/>
      <c r="J19" s="63" t="n"/>
      <c r="K19" s="63" t="n"/>
      <c r="L19" s="63" t="n"/>
      <c r="M19" s="63" t="n"/>
      <c r="N19" s="63" t="n"/>
      <c r="O19" s="63" t="n"/>
      <c r="P19" s="63" t="n"/>
      <c r="Q19" s="63" t="n"/>
      <c r="R19" s="63" t="n"/>
      <c r="S19" s="63" t="n"/>
      <c r="T19" s="63" t="n"/>
      <c r="U19" s="63" t="n"/>
      <c r="V19" s="63" t="n"/>
      <c r="W19" s="63" t="n"/>
      <c r="X19" s="63" t="n"/>
      <c r="Y19" s="63" t="n"/>
      <c r="Z19" s="1" t="n"/>
      <c r="AA19" s="1" t="n"/>
    </row>
    <row customFormat="true" customHeight="true" ht="25.5" outlineLevel="0" r="20" s="64">
      <c r="A20" s="65" t="s">
        <v>53</v>
      </c>
      <c r="B20" s="65" t="n"/>
      <c r="C20" s="65" t="n"/>
      <c r="D20" s="65" t="n"/>
      <c r="E20" s="65" t="n"/>
      <c r="F20" s="65" t="n"/>
      <c r="G20" s="65" t="n"/>
      <c r="H20" s="65" t="n"/>
      <c r="I20" s="65" t="n"/>
      <c r="J20" s="65" t="n"/>
    </row>
    <row outlineLevel="0" r="21">
      <c r="AA21" s="0" t="n"/>
    </row>
    <row customHeight="true" ht="16.5" outlineLevel="0" r="22">
      <c r="A22" s="0" t="s">
        <v>54</v>
      </c>
      <c r="B22" s="0" t="s"/>
      <c r="C22" s="0" t="s"/>
      <c r="D22" s="66" t="s">
        <v>55</v>
      </c>
      <c r="E22" s="66" t="s"/>
      <c r="F22" s="66" t="s"/>
      <c r="G22" s="66" t="s"/>
      <c r="H22" s="66" t="s"/>
      <c r="AA22" s="0" t="n"/>
    </row>
    <row customHeight="true" ht="19.5" outlineLevel="0" r="23">
      <c r="A23" s="0" t="n"/>
      <c r="B23" s="0" t="s"/>
      <c r="C23" s="0" t="s"/>
      <c r="D23" s="67" t="s">
        <v>56</v>
      </c>
      <c r="E23" s="68" t="s"/>
      <c r="F23" s="68" t="s"/>
      <c r="G23" s="68" t="s"/>
      <c r="H23" s="69" t="s"/>
      <c r="AA23" s="0" t="n"/>
    </row>
    <row customHeight="true" ht="18" outlineLevel="0" r="24">
      <c r="AA24" s="0" t="n"/>
    </row>
    <row customHeight="true" ht="15.75" outlineLevel="0" r="25">
      <c r="A25" s="67" t="s">
        <v>57</v>
      </c>
      <c r="B25" s="68" t="s"/>
      <c r="C25" s="69" t="s"/>
      <c r="AA25" s="0" t="n"/>
    </row>
    <row outlineLevel="0" r="26">
      <c r="AA26" s="0" t="n"/>
    </row>
    <row customHeight="true" ht="25.5" outlineLevel="0" r="27">
      <c r="A27" s="70" t="s">
        <v>58</v>
      </c>
      <c r="B27" s="71" t="s"/>
      <c r="AA27" s="0" t="n"/>
    </row>
    <row customHeight="true" ht="15.75" outlineLevel="0" r="28">
      <c r="AA28" s="0" t="n"/>
    </row>
    <row customHeight="true" ht="18" outlineLevel="0" r="29">
      <c r="A29" s="72" t="s">
        <v>59</v>
      </c>
      <c r="B29" s="73" t="s"/>
      <c r="C29" s="74" t="s"/>
      <c r="AA29" s="0" t="n"/>
    </row>
    <row customHeight="true" ht="19.5" outlineLevel="0" r="30">
      <c r="A30" s="67" t="s">
        <v>60</v>
      </c>
      <c r="B30" s="68" t="s"/>
      <c r="C30" s="69" t="s"/>
      <c r="AA30" s="0" t="n"/>
    </row>
  </sheetData>
  <mergeCells count="29">
    <mergeCell ref="A30:C30"/>
    <mergeCell ref="A29:C29"/>
    <mergeCell ref="A27:B27"/>
    <mergeCell ref="A25:C25"/>
    <mergeCell ref="A23:C23"/>
    <mergeCell ref="A22:C22"/>
    <mergeCell ref="D23:H23"/>
    <mergeCell ref="D22:H22"/>
    <mergeCell ref="C5:AA5"/>
    <mergeCell ref="A5:B5"/>
    <mergeCell ref="A6:B6"/>
    <mergeCell ref="C6:AA6"/>
    <mergeCell ref="A7:AA7"/>
    <mergeCell ref="A8:AA8"/>
    <mergeCell ref="E9:E10"/>
    <mergeCell ref="Z9:Z10"/>
    <mergeCell ref="AA9:AA10"/>
    <mergeCell ref="A9:A10"/>
    <mergeCell ref="B9:C10"/>
    <mergeCell ref="AB9:AB10"/>
    <mergeCell ref="AC9:AC10"/>
    <mergeCell ref="D9:D10"/>
    <mergeCell ref="A18:AC18"/>
    <mergeCell ref="B11:C11"/>
    <mergeCell ref="A16:Y16"/>
    <mergeCell ref="B12:C12"/>
    <mergeCell ref="B13:C13"/>
    <mergeCell ref="B14:C14"/>
    <mergeCell ref="B15:C15"/>
  </mergeCells>
  <hyperlinks>
    <hyperlink display="https://www.avito.ru/sankt-peterburg/predlozheniya_uslug/sportzal_dlya_igry_v_mini_futbol_voleybol_basketbol_1179204074?utm_campaign=native&amp;utm_medium=item_page_android&amp;utm_source=soc_sharing" r:id="rId1" ref="G12"/>
    <hyperlink display="https://www.avito.ru/sankt-peterburg/predlozheniya_uslug/sportzal_dlya_igry_v_mini_futbol_voleybol_basketbol_1179204074?utm_campaign=native&amp;utm_medium=item_page_android&amp;utm_source=soc_sharing" r:id="rId1" ref="G14"/>
    <hyperlink display="https://www.avito.ru/rostov-na-donu/predlozheniya_uslug/sportivnyy_zal_3511546971?utm_campaign=native&amp;utm_medium=item_page_android&amp;utm_source=soc_sharing" r:id="rId2" ref="H10"/>
    <hyperlink display="https://findsport.ru/playground/3613" r:id="rId3" ref="H12"/>
    <hyperlink display="https://findsport.ru/playground/4006" r:id="rId4" ref="H14"/>
  </hyperlinks>
  <pageMargins bottom="0.75" footer="0.511811017990112" header="0.511811017990112" left="0.700000047683716" right="0.700000047683716" top="0.75"/>
  <pageSetup fitToHeight="0" fitToWidth="0" orientation="portrait" paperHeight="279.3998mm" paperSize="1" paperWidth="215.8999mm" scale="100"/>
  <drawing r:id="rId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2026-08-03T08:41:01Z</dcterms:modified>
</cp:coreProperties>
</file>