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or\Desktop\Закупки 2026\7 ТО 2\"/>
    </mc:Choice>
  </mc:AlternateContent>
  <bookViews>
    <workbookView minimized="1" xWindow="0" yWindow="0" windowWidth="28800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7" i="1" l="1"/>
  <c r="H8" i="1" l="1"/>
  <c r="I6" i="2"/>
  <c r="I7" i="2"/>
  <c r="I5" i="2"/>
  <c r="I8" i="2" s="1"/>
  <c r="C8" i="2" l="1"/>
  <c r="C5" i="2"/>
  <c r="C7" i="2"/>
  <c r="C6" i="2"/>
</calcChain>
</file>

<file path=xl/sharedStrings.xml><?xml version="1.0" encoding="utf-8"?>
<sst xmlns="http://schemas.openxmlformats.org/spreadsheetml/2006/main" count="16" uniqueCount="16">
  <si>
    <t>ОБОСНОВАНИЕ НАЧАЛЬНОЙ (МАКСИМАЛЬНОЙ) ЦЕНЫ КОНТРАКТА</t>
  </si>
  <si>
    <t>Исполнитель</t>
  </si>
  <si>
    <t>Наименование услуг</t>
  </si>
  <si>
    <t>Количество  оказываемых услуг, шт.</t>
  </si>
  <si>
    <t>Расчетная НМЦК,  рублей:</t>
  </si>
  <si>
    <t>Коэффициент вариации цен V</t>
  </si>
  <si>
    <t>Минимальная  цена, руб.</t>
  </si>
  <si>
    <t>Принимаемая НМЦК, руб.</t>
  </si>
  <si>
    <t>Приложение № 2 к документации о закупке</t>
  </si>
  <si>
    <t>Оказание услуг по по проведению технического осмотра служебных транспортных средств</t>
  </si>
  <si>
    <t>ИП Юркина</t>
  </si>
  <si>
    <t>Предмет закупки - услуги по проведению технического осмотра служебных транспортных средств «Государственного заказчика».
Метод расчета: анализ сопоставимых рыночных цен. Источник информации - коммерческие предложения от аккредитованных компаний.</t>
  </si>
  <si>
    <t>ООО "АВТО-ВОЯЖ"</t>
  </si>
  <si>
    <t>ООО "Техавтоконтроль"</t>
  </si>
  <si>
    <t>А.А. Щербаков</t>
  </si>
  <si>
    <t>За начальную максимальную цену контракту принята сумма 16600  рубей 00 копеек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</si>
</sst>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/>
    <xf numFmtId="0" fontId="1" fillId="0" borderId="0" xfId="0" applyFont="1" applyFill="1"/>
    <xf numFmtId="0" fontId="1" fillId="0" borderId="3" xfId="0" applyFont="1" applyFill="1" applyBorder="1"/>
    <xf numFmtId="0" fontId="0" fillId="0" borderId="0" xfId="0" applyFill="1"/>
    <xf numFmtId="0" fontId="9" fillId="0" borderId="9" xfId="0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10" fontId="8" fillId="0" borderId="4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14" fontId="10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workbookViewId="0">
      <selection activeCell="G20" sqref="G20"/>
    </sheetView>
  </sheetViews>
  <sheetFormatPr defaultRowHeight="15" x14ac:dyDescent="0.25"/>
  <cols>
    <col min="1" max="1" width="60.140625" customWidth="1"/>
    <col min="2" max="2" width="12.7109375" customWidth="1"/>
    <col min="3" max="3" width="14.7109375" customWidth="1"/>
    <col min="4" max="5" width="14.28515625" customWidth="1"/>
    <col min="6" max="6" width="12.85546875" customWidth="1"/>
    <col min="7" max="7" width="10.7109375" customWidth="1"/>
    <col min="8" max="8" width="12.42578125" customWidth="1"/>
  </cols>
  <sheetData>
    <row r="1" spans="1:19" x14ac:dyDescent="0.25">
      <c r="D1" s="16" t="s">
        <v>8</v>
      </c>
      <c r="E1" s="16"/>
      <c r="F1" s="16"/>
      <c r="G1" s="16"/>
      <c r="H1" s="16"/>
    </row>
    <row r="2" spans="1:19" ht="27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19" ht="60.75" customHeight="1" x14ac:dyDescent="0.25">
      <c r="A3" s="25" t="s">
        <v>11</v>
      </c>
      <c r="B3" s="26"/>
      <c r="C3" s="26"/>
      <c r="D3" s="26"/>
      <c r="E3" s="26"/>
      <c r="F3" s="26"/>
      <c r="G3" s="26"/>
      <c r="H3" s="26"/>
    </row>
    <row r="4" spans="1:19" ht="15.75" thickBot="1" x14ac:dyDescent="0.3"/>
    <row r="5" spans="1:19" ht="15.75" customHeight="1" thickBot="1" x14ac:dyDescent="0.3">
      <c r="A5" s="18" t="s">
        <v>2</v>
      </c>
      <c r="B5" s="18" t="s">
        <v>3</v>
      </c>
      <c r="C5" s="19" t="s">
        <v>12</v>
      </c>
      <c r="D5" s="19" t="s">
        <v>10</v>
      </c>
      <c r="E5" s="19" t="s">
        <v>13</v>
      </c>
      <c r="F5" s="18" t="s">
        <v>6</v>
      </c>
      <c r="G5" s="18" t="s">
        <v>5</v>
      </c>
      <c r="H5" s="18" t="s">
        <v>7</v>
      </c>
    </row>
    <row r="6" spans="1:19" ht="49.5" customHeight="1" thickBot="1" x14ac:dyDescent="0.3">
      <c r="A6" s="18"/>
      <c r="B6" s="18"/>
      <c r="C6" s="19"/>
      <c r="D6" s="19"/>
      <c r="E6" s="19"/>
      <c r="F6" s="18"/>
      <c r="G6" s="18"/>
      <c r="H6" s="18"/>
    </row>
    <row r="7" spans="1:19" ht="41.25" customHeight="1" thickBot="1" x14ac:dyDescent="0.3">
      <c r="A7" s="9" t="s">
        <v>9</v>
      </c>
      <c r="B7" s="13">
        <v>1</v>
      </c>
      <c r="C7" s="10">
        <v>17079</v>
      </c>
      <c r="D7" s="11">
        <v>16600</v>
      </c>
      <c r="E7" s="11">
        <v>17020</v>
      </c>
      <c r="F7" s="11">
        <v>16600</v>
      </c>
      <c r="G7" s="12">
        <f>STDEVA(C7:E7)/(SUM(C7:E7)/COUNTIF(C7:E7,"&gt;0"))</f>
        <v>1.5455347704380439E-2</v>
      </c>
      <c r="H7" s="11">
        <v>16600</v>
      </c>
    </row>
    <row r="8" spans="1:19" ht="15.75" x14ac:dyDescent="0.25">
      <c r="A8" s="21" t="s">
        <v>4</v>
      </c>
      <c r="B8" s="22"/>
      <c r="C8" s="23"/>
      <c r="D8" s="23"/>
      <c r="E8" s="23"/>
      <c r="F8" s="23"/>
      <c r="G8" s="24"/>
      <c r="H8" s="5">
        <f>H7</f>
        <v>16600</v>
      </c>
    </row>
    <row r="9" spans="1:19" ht="15" customHeight="1" x14ac:dyDescent="0.25">
      <c r="A9" s="27" t="s">
        <v>15</v>
      </c>
      <c r="B9" s="27"/>
      <c r="C9" s="27"/>
      <c r="D9" s="27"/>
      <c r="E9" s="27"/>
      <c r="F9" s="27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x14ac:dyDescent="0.25">
      <c r="A11" s="6" t="s">
        <v>1</v>
      </c>
      <c r="B11" s="7"/>
      <c r="C11" s="7"/>
      <c r="D11" s="7"/>
      <c r="E11" s="6"/>
      <c r="F11" s="20" t="s">
        <v>14</v>
      </c>
      <c r="G11" s="20"/>
      <c r="H11" s="8"/>
    </row>
    <row r="12" spans="1:19" x14ac:dyDescent="0.25">
      <c r="A12" s="15">
        <v>46247</v>
      </c>
      <c r="B12" s="6"/>
      <c r="C12" s="6"/>
      <c r="D12" s="6"/>
      <c r="E12" s="6"/>
      <c r="F12" s="6"/>
      <c r="G12" s="6"/>
      <c r="H12" s="8"/>
    </row>
    <row r="13" spans="1:19" x14ac:dyDescent="0.25">
      <c r="A13" s="1"/>
      <c r="B13" s="1"/>
      <c r="C13" s="1"/>
      <c r="D13" s="1"/>
      <c r="E13" s="1"/>
      <c r="F13" s="1"/>
      <c r="G13" s="1"/>
    </row>
    <row r="24" spans="4:4" x14ac:dyDescent="0.25">
      <c r="D24" s="2"/>
    </row>
  </sheetData>
  <mergeCells count="14">
    <mergeCell ref="F11:G11"/>
    <mergeCell ref="F5:F6"/>
    <mergeCell ref="G5:G6"/>
    <mergeCell ref="A8:G8"/>
    <mergeCell ref="A3:H3"/>
    <mergeCell ref="A9:F9"/>
    <mergeCell ref="D1:H1"/>
    <mergeCell ref="A2:H2"/>
    <mergeCell ref="A5:A6"/>
    <mergeCell ref="C5:C6"/>
    <mergeCell ref="H5:H6"/>
    <mergeCell ref="D5:D6"/>
    <mergeCell ref="E5:E6"/>
    <mergeCell ref="B5:B6"/>
  </mergeCells>
  <pageMargins left="0.59055118110236227" right="0.19685039370078741" top="0.15748031496062992" bottom="0.19685039370078741" header="0.15748031496062992" footer="0.15748031496062992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8"/>
  <sheetViews>
    <sheetView workbookViewId="0">
      <selection activeCell="G21" sqref="G21"/>
    </sheetView>
  </sheetViews>
  <sheetFormatPr defaultRowHeight="15" x14ac:dyDescent="0.25"/>
  <sheetData>
    <row r="5" spans="3:9" x14ac:dyDescent="0.25">
      <c r="C5">
        <f>3750+1800+1800</f>
        <v>7350</v>
      </c>
      <c r="G5" s="4">
        <v>4589</v>
      </c>
      <c r="H5">
        <v>3</v>
      </c>
      <c r="I5">
        <f>G5*H5</f>
        <v>13767</v>
      </c>
    </row>
    <row r="6" spans="3:9" x14ac:dyDescent="0.25">
      <c r="C6">
        <f>3750+1800</f>
        <v>5550</v>
      </c>
      <c r="G6" s="3">
        <v>17597</v>
      </c>
      <c r="H6">
        <v>1</v>
      </c>
      <c r="I6">
        <f t="shared" ref="I6:I7" si="0">G6*H6</f>
        <v>17597</v>
      </c>
    </row>
    <row r="7" spans="3:9" x14ac:dyDescent="0.25">
      <c r="C7">
        <f>3750+1100</f>
        <v>4850</v>
      </c>
      <c r="G7" s="3">
        <v>14691</v>
      </c>
      <c r="H7">
        <v>1</v>
      </c>
      <c r="I7">
        <f t="shared" si="0"/>
        <v>14691</v>
      </c>
    </row>
    <row r="8" spans="3:9" x14ac:dyDescent="0.25">
      <c r="C8">
        <f>3750+6280-780</f>
        <v>9250</v>
      </c>
      <c r="I8">
        <f>SUM(I5:I7)</f>
        <v>46055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avto2</dc:creator>
  <cp:lastModifiedBy>Сергей Сидоров</cp:lastModifiedBy>
  <cp:lastPrinted>2025-01-29T06:23:47Z</cp:lastPrinted>
  <dcterms:created xsi:type="dcterms:W3CDTF">2015-04-27T00:10:32Z</dcterms:created>
  <dcterms:modified xsi:type="dcterms:W3CDTF">2026-08-13T05:17:55Z</dcterms:modified>
</cp:coreProperties>
</file>