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ТОРГИ\2026\Договоры\310\Вихревая воздуходувка — 2\"/>
    </mc:Choice>
  </mc:AlternateContent>
  <bookViews>
    <workbookView xWindow="0" yWindow="0" windowWidth="28800" windowHeight="15525"/>
  </bookViews>
  <sheets>
    <sheet name="Лист1" sheetId="1" r:id="rId1"/>
    <sheet name="Лист2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1" l="1"/>
  <c r="M17" i="1" s="1"/>
  <c r="I16" i="1"/>
  <c r="J16" i="1" s="1"/>
  <c r="K16" i="1" s="1"/>
</calcChain>
</file>

<file path=xl/sharedStrings.xml><?xml version="1.0" encoding="utf-8"?>
<sst xmlns="http://schemas.openxmlformats.org/spreadsheetml/2006/main" count="38" uniqueCount="38">
  <si>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</si>
  <si>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</si>
  <si>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</si>
  <si>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</si>
  <si>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</si>
  <si>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</si>
  <si>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</si>
  <si>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</si>
  <si>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</si>
  <si>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</si>
  <si>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</si>
  <si>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</si>
  <si>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</si>
  <si>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</si>
  <si>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</si>
  <si>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</si>
  <si>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</si>
  <si>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</si>
  <si>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</si>
  <si>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</si>
  <si>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</si>
  <si>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</si>
  <si>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</si>
  <si>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</si>
  <si>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</si>
  <si>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</si>
  <si>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</si>
  <si>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</si>
  <si>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Исаенкова А.А.</t>
  </si>
  <si>
    <t>шт</t>
  </si>
  <si>
    <t>Специалист по закупкам</t>
  </si>
  <si>
    <t>Поставка вихревой воздуходувки</t>
  </si>
  <si>
    <t>8.13.28.190</t>
  </si>
  <si>
    <t>28.13.28.190</t>
  </si>
  <si>
    <t>https://admsoligalich.ru/catalog/vozdukhoduvki/promyshlennaya-vikhrevaya-vozdukhoduvka-erstevak-e1303/?ysclid=mrubqvmzjz547802373</t>
  </si>
  <si>
    <t>КП Вх. № 304 от 21.07.2026г</t>
  </si>
  <si>
    <t>https://dtzar.ru/product/vozdukhoduvka-evl-250-37/?ysclid=mruc796183713178905</t>
  </si>
  <si>
    <t>Вихревая воздуходувка ERSTEVAK EVL 250/37 3 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</si>
</sst>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52"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 applyAlignment="1">
      <alignment horizontal="left" vertical="center" indent="15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4" fillId="0" borderId="3" xfId="0" applyFont="1" applyBorder="1" applyAlignment="1"/>
    <xf numFmtId="0" fontId="0" fillId="0" borderId="0" xfId="0"/>
    <xf numFmtId="0" fontId="4" fillId="0" borderId="0" xfId="0" applyFont="1" applyBorder="1"/>
    <xf numFmtId="0" fontId="5" fillId="0" borderId="0" xfId="0" applyFont="1" applyBorder="1"/>
    <xf numFmtId="0" fontId="4" fillId="0" borderId="2" xfId="0" applyFont="1" applyBorder="1"/>
    <xf numFmtId="0" fontId="4" fillId="0" borderId="8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0" fontId="4" fillId="0" borderId="4" xfId="0" applyFont="1" applyBorder="1" applyAlignment="1"/>
    <xf numFmtId="0" fontId="4" fillId="0" borderId="0" xfId="0" applyFont="1" applyBorder="1" applyAlignment="1"/>
    <xf numFmtId="4" fontId="4" fillId="0" borderId="0" xfId="0" applyNumberFormat="1" applyFont="1" applyBorder="1"/>
    <xf numFmtId="0" fontId="9" fillId="0" borderId="0" xfId="0" applyFont="1" applyBorder="1" applyAlignment="1">
      <alignment horizontal="left"/>
    </xf>
    <xf numFmtId="0" fontId="0" fillId="0" borderId="0" xfId="0"/>
    <xf numFmtId="4" fontId="1" fillId="0" borderId="2" xfId="0" applyNumberFormat="1" applyFont="1" applyBorder="1"/>
    <xf numFmtId="0" fontId="4" fillId="0" borderId="2" xfId="0" applyFont="1" applyBorder="1" applyAlignment="1">
      <alignment horizontal="center" vertical="top" wrapText="1"/>
    </xf>
    <xf numFmtId="0" fontId="0" fillId="0" borderId="0" xfId="0"/>
    <xf numFmtId="0" fontId="4" fillId="0" borderId="0" xfId="0" applyFont="1"/>
    <xf numFmtId="0" fontId="4" fillId="0" borderId="0" xfId="0" applyFont="1" applyBorder="1"/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justify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4" fontId="9" fillId="0" borderId="2" xfId="0" applyNumberFormat="1" applyFont="1" applyBorder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0"/>
  <sheetViews>
    <sheetView tabSelected="1" topLeftCell="A4" workbookViewId="0">
      <selection activeCell="K39" sqref="K39"/>
    </sheetView>
  </sheetViews>
  <sheetFormatPr defaultRowHeight="15" x14ac:dyDescent="0.25"/>
  <cols>
    <col min="1" max="1" width="7.42578125" customWidth="1"/>
    <col min="2" max="2" width="74.140625" customWidth="1"/>
    <col min="3" max="3" width="14.7109375" customWidth="1"/>
    <col min="4" max="5" width="11.5703125" customWidth="1"/>
    <col min="6" max="8" width="12.5703125" customWidth="1"/>
    <col min="9" max="13" width="13.85546875" customWidth="1"/>
  </cols>
  <sheetData>
    <row r="2" spans="1:13" x14ac:dyDescent="0.25">
      <c r="A2" s="1"/>
      <c r="B2" s="1"/>
      <c r="C2" s="1"/>
      <c r="D2" s="1"/>
      <c r="E2" s="4"/>
      <c r="F2" s="4"/>
      <c r="G2" s="4"/>
      <c r="H2" s="1"/>
      <c r="I2" s="1"/>
      <c r="J2" s="1"/>
      <c r="K2" s="1"/>
      <c r="L2" s="37" t="s">
        <v>0</v>
      </c>
      <c r="M2" s="37"/>
    </row>
    <row r="3" spans="1:13" x14ac:dyDescent="0.25">
      <c r="A3" s="1"/>
      <c r="B3" s="1"/>
      <c r="C3" s="1"/>
      <c r="D3" s="1"/>
      <c r="E3" s="1"/>
      <c r="F3" s="1"/>
      <c r="G3" s="1"/>
      <c r="H3" s="1"/>
      <c r="I3" s="38" t="s">
        <v>1</v>
      </c>
      <c r="J3" s="38"/>
      <c r="K3" s="38"/>
      <c r="L3" s="38"/>
      <c r="M3" s="38"/>
    </row>
    <row r="4" spans="1:13" x14ac:dyDescent="0.25">
      <c r="A4" s="1"/>
      <c r="B4" s="1"/>
      <c r="C4" s="1"/>
      <c r="D4" s="1"/>
      <c r="E4" s="1"/>
      <c r="F4" s="1"/>
      <c r="G4" s="1"/>
      <c r="H4" s="1"/>
      <c r="I4" s="38"/>
      <c r="J4" s="38"/>
      <c r="K4" s="38"/>
      <c r="L4" s="38"/>
      <c r="M4" s="38"/>
    </row>
    <row r="5" spans="1:13" ht="30.75" customHeight="1" x14ac:dyDescent="0.25">
      <c r="A5" s="1"/>
      <c r="B5" s="1"/>
      <c r="C5" s="1"/>
      <c r="D5" s="1"/>
      <c r="E5" s="1"/>
      <c r="F5" s="1"/>
      <c r="G5" s="1"/>
      <c r="H5" s="1"/>
      <c r="I5" s="38"/>
      <c r="J5" s="38"/>
      <c r="K5" s="38"/>
      <c r="L5" s="38"/>
      <c r="M5" s="38"/>
    </row>
    <row r="6" spans="1:13" x14ac:dyDescent="0.25">
      <c r="A6" s="1"/>
      <c r="B6" s="1"/>
      <c r="C6" s="1"/>
      <c r="D6" s="1"/>
      <c r="E6" s="6"/>
      <c r="F6" s="6"/>
      <c r="G6" s="6"/>
      <c r="H6" s="6"/>
      <c r="I6" s="1"/>
      <c r="J6" s="1"/>
      <c r="K6" s="1"/>
      <c r="L6" s="1"/>
      <c r="M6" s="1"/>
    </row>
    <row r="7" spans="1:13" ht="36.75" customHeight="1" x14ac:dyDescent="0.2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3" x14ac:dyDescent="0.25">
      <c r="A8" s="2"/>
      <c r="B8" s="41" t="s">
        <v>27</v>
      </c>
      <c r="C8" s="41"/>
      <c r="D8" s="41"/>
      <c r="E8" s="41"/>
      <c r="F8" s="41"/>
      <c r="G8" s="41"/>
      <c r="H8" s="2"/>
      <c r="I8" s="2"/>
      <c r="J8" s="2"/>
      <c r="K8" s="2"/>
      <c r="L8" s="2"/>
      <c r="M8" s="2"/>
    </row>
    <row r="9" spans="1:13" s="24" customFormat="1" x14ac:dyDescent="0.25">
      <c r="A9" s="25"/>
      <c r="B9" s="31"/>
      <c r="C9" s="31"/>
      <c r="D9" s="31"/>
      <c r="E9" s="31"/>
      <c r="F9" s="31"/>
      <c r="G9" s="31"/>
      <c r="H9" s="25"/>
      <c r="I9" s="25"/>
      <c r="J9" s="25"/>
      <c r="K9" s="25"/>
      <c r="L9" s="25"/>
      <c r="M9" s="25"/>
    </row>
    <row r="10" spans="1:13" x14ac:dyDescent="0.25">
      <c r="A10" s="3"/>
      <c r="B10" s="7" t="s">
        <v>31</v>
      </c>
      <c r="C10" s="7"/>
      <c r="D10" s="7"/>
      <c r="E10" s="7"/>
      <c r="F10" s="7"/>
      <c r="G10" s="7"/>
      <c r="H10" s="7"/>
      <c r="I10" s="2"/>
      <c r="J10" s="2"/>
      <c r="K10" s="2"/>
      <c r="L10" s="2"/>
      <c r="M10" s="2"/>
    </row>
    <row r="11" spans="1:13" x14ac:dyDescent="0.25">
      <c r="A11" s="3"/>
      <c r="B11" s="1"/>
      <c r="C11" s="1"/>
      <c r="D11" s="5" t="s">
        <v>3</v>
      </c>
      <c r="E11" s="2"/>
      <c r="F11" s="2"/>
      <c r="G11" s="2"/>
      <c r="H11" s="2"/>
      <c r="I11" s="1"/>
      <c r="J11" s="40" t="s">
        <v>4</v>
      </c>
      <c r="K11" s="40"/>
      <c r="L11" s="40"/>
      <c r="M11" s="1"/>
    </row>
    <row r="12" spans="1:13" x14ac:dyDescent="0.25">
      <c r="A12" s="36" t="s">
        <v>5</v>
      </c>
      <c r="B12" s="36"/>
      <c r="C12" s="36"/>
      <c r="D12" s="36"/>
      <c r="E12" s="36"/>
      <c r="F12" s="36" t="s">
        <v>6</v>
      </c>
      <c r="G12" s="36"/>
      <c r="H12" s="36"/>
      <c r="I12" s="36"/>
      <c r="J12" s="36"/>
      <c r="K12" s="36"/>
      <c r="L12" s="36"/>
      <c r="M12" s="36"/>
    </row>
    <row r="13" spans="1:13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34" t="s">
        <v>7</v>
      </c>
      <c r="B14" s="34" t="s">
        <v>8</v>
      </c>
      <c r="C14" s="34" t="s">
        <v>9</v>
      </c>
      <c r="D14" s="34" t="s">
        <v>10</v>
      </c>
      <c r="E14" s="34" t="s">
        <v>11</v>
      </c>
      <c r="F14" s="42" t="s">
        <v>12</v>
      </c>
      <c r="G14" s="43"/>
      <c r="H14" s="43"/>
      <c r="I14" s="42" t="s">
        <v>13</v>
      </c>
      <c r="J14" s="43"/>
      <c r="K14" s="44"/>
      <c r="L14" s="34" t="s">
        <v>14</v>
      </c>
      <c r="M14" s="34" t="s">
        <v>15</v>
      </c>
    </row>
    <row r="15" spans="1:13" ht="57" x14ac:dyDescent="0.25">
      <c r="A15" s="35"/>
      <c r="B15" s="35"/>
      <c r="C15" s="35"/>
      <c r="D15" s="35"/>
      <c r="E15" s="35"/>
      <c r="F15" s="13" t="s">
        <v>16</v>
      </c>
      <c r="G15" s="13" t="s">
        <v>17</v>
      </c>
      <c r="H15" s="13" t="s">
        <v>18</v>
      </c>
      <c r="I15" s="13" t="s">
        <v>19</v>
      </c>
      <c r="J15" s="13" t="s">
        <v>20</v>
      </c>
      <c r="K15" s="13" t="s">
        <v>21</v>
      </c>
      <c r="L15" s="35"/>
      <c r="M15" s="35"/>
    </row>
    <row r="16" spans="1:13" s="24" customFormat="1" x14ac:dyDescent="0.25">
      <c r="A16" s="14">
        <v>1</v>
      </c>
      <c r="B16" s="11" t="s">
        <v>37</v>
      </c>
      <c r="C16" s="11" t="s">
        <v>33</v>
      </c>
      <c r="D16" s="14" t="s">
        <v>29</v>
      </c>
      <c r="E16" s="23">
        <v>1</v>
      </c>
      <c r="F16" s="22">
        <v>136000</v>
      </c>
      <c r="G16" s="22">
        <v>199727</v>
      </c>
      <c r="H16" s="22">
        <v>206072</v>
      </c>
      <c r="I16" s="15">
        <f>AVERAGE(F16:H16)</f>
        <v>180599.66666666666</v>
      </c>
      <c r="J16" s="14">
        <f>SQRT(SUM(POWER(F16-I16,2),POWER(G16-I16,2),POWER(H16-I16,2))/2)</f>
        <v>38754.515302520987</v>
      </c>
      <c r="K16" s="14">
        <f>J16/I16*100</f>
        <v>21.458796695372818</v>
      </c>
      <c r="L16" s="16">
        <v>180599.67</v>
      </c>
      <c r="M16" s="16">
        <f>L16*E16</f>
        <v>180599.67</v>
      </c>
    </row>
    <row r="17" spans="1:15" x14ac:dyDescent="0.25">
      <c r="A17" s="45" t="s">
        <v>32</v>
      </c>
      <c r="B17" s="46"/>
      <c r="C17" s="46"/>
      <c r="D17" s="12"/>
      <c r="E17" s="12"/>
      <c r="F17" s="12"/>
      <c r="G17" s="12"/>
      <c r="H17" s="12"/>
      <c r="I17" s="12"/>
      <c r="J17" s="12"/>
      <c r="K17" s="12"/>
      <c r="L17" s="17"/>
      <c r="M17" s="33">
        <f>SUM(M16:M16)</f>
        <v>180599.67</v>
      </c>
    </row>
    <row r="18" spans="1:15" s="21" customFormat="1" x14ac:dyDescent="0.25">
      <c r="A18" s="20"/>
      <c r="B18" s="20"/>
      <c r="C18" s="20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5" x14ac:dyDescent="0.25">
      <c r="A19" s="9"/>
      <c r="B19" s="49" t="s">
        <v>22</v>
      </c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8"/>
      <c r="O19" s="8"/>
    </row>
    <row r="20" spans="1:15" x14ac:dyDescent="0.25">
      <c r="A20" s="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8"/>
      <c r="O20" s="8"/>
    </row>
    <row r="21" spans="1:15" x14ac:dyDescent="0.25">
      <c r="A21" s="10" t="s">
        <v>23</v>
      </c>
      <c r="B21" s="47"/>
      <c r="C21" s="47"/>
      <c r="D21" s="48"/>
      <c r="E21" s="48"/>
      <c r="F21" s="48"/>
      <c r="G21" s="48"/>
      <c r="H21" s="48"/>
      <c r="I21" s="48"/>
      <c r="J21" s="48"/>
      <c r="K21" s="8"/>
      <c r="L21" s="8"/>
      <c r="M21" s="8"/>
      <c r="N21" s="8"/>
      <c r="O21" s="8"/>
    </row>
    <row r="22" spans="1:15" x14ac:dyDescent="0.25">
      <c r="B22" s="24" t="s">
        <v>35</v>
      </c>
    </row>
    <row r="23" spans="1:15" x14ac:dyDescent="0.25">
      <c r="A23" s="24" t="s">
        <v>34</v>
      </c>
      <c r="B23" s="27"/>
      <c r="C23" s="27"/>
      <c r="D23" s="26"/>
      <c r="E23" s="25"/>
      <c r="F23" s="25"/>
      <c r="G23" s="25"/>
      <c r="H23" s="25"/>
      <c r="I23" s="25"/>
      <c r="J23" s="24"/>
    </row>
    <row r="24" spans="1:15" x14ac:dyDescent="0.25">
      <c r="A24" s="24" t="s">
        <v>36</v>
      </c>
      <c r="B24" s="24"/>
    </row>
    <row r="25" spans="1:15" x14ac:dyDescent="0.25">
      <c r="A25" s="24"/>
      <c r="B25" s="24"/>
    </row>
    <row r="26" spans="1:15" x14ac:dyDescent="0.25">
      <c r="B26" s="24"/>
    </row>
    <row r="28" spans="1:15" x14ac:dyDescent="0.25">
      <c r="B28" s="32" t="s">
        <v>30</v>
      </c>
      <c r="C28" s="30"/>
      <c r="D28" s="26"/>
      <c r="E28" s="25"/>
      <c r="F28" s="25"/>
      <c r="G28" s="25"/>
      <c r="H28" s="51" t="s">
        <v>28</v>
      </c>
      <c r="I28" s="51"/>
      <c r="J28" s="51"/>
    </row>
    <row r="29" spans="1:15" x14ac:dyDescent="0.25">
      <c r="B29" s="28" t="s">
        <v>24</v>
      </c>
      <c r="C29" s="29"/>
      <c r="D29" s="26"/>
      <c r="E29" s="50" t="s">
        <v>25</v>
      </c>
      <c r="F29" s="50"/>
      <c r="G29" s="29"/>
      <c r="H29" s="50" t="s">
        <v>26</v>
      </c>
      <c r="I29" s="50"/>
      <c r="J29" s="50"/>
    </row>
    <row r="30" spans="1:15" x14ac:dyDescent="0.25">
      <c r="B30" s="27"/>
      <c r="C30" s="27"/>
      <c r="D30" s="26"/>
      <c r="E30" s="25"/>
      <c r="F30" s="25"/>
      <c r="G30" s="25"/>
      <c r="H30" s="25"/>
      <c r="I30" s="25"/>
      <c r="J30" s="24"/>
    </row>
  </sheetData>
  <mergeCells count="22">
    <mergeCell ref="A17:C17"/>
    <mergeCell ref="B21:J21"/>
    <mergeCell ref="B19:M20"/>
    <mergeCell ref="E29:F29"/>
    <mergeCell ref="H29:J29"/>
    <mergeCell ref="H28:J28"/>
    <mergeCell ref="M14:M15"/>
    <mergeCell ref="A12:E12"/>
    <mergeCell ref="F12:M12"/>
    <mergeCell ref="L2:M2"/>
    <mergeCell ref="I3:M5"/>
    <mergeCell ref="A7:M7"/>
    <mergeCell ref="J11:L11"/>
    <mergeCell ref="B8:G8"/>
    <mergeCell ref="A14:A15"/>
    <mergeCell ref="B14:B15"/>
    <mergeCell ref="C14:C15"/>
    <mergeCell ref="E14:E15"/>
    <mergeCell ref="L14:L15"/>
    <mergeCell ref="F14:H14"/>
    <mergeCell ref="I14:K14"/>
    <mergeCell ref="D14:D15"/>
  </mergeCells>
  <hyperlinks>
    <hyperlink ref="B19" r:id="rId1" display="consultantplus://offline/ref=D833979E70E696AE92584DA280381B40E7C74FCB171E7681A40ADECDED266245CAC09F9C10F90E32C78533D6D9F2E96121445C5900E3E8D2S3TBF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Анна Исаенкова</cp:lastModifiedBy>
  <dcterms:created xsi:type="dcterms:W3CDTF">2026-02-18T06:49:21Z</dcterms:created>
  <dcterms:modified xsi:type="dcterms:W3CDTF">2026-07-21T07:43:41Z</dcterms:modified>
</cp:coreProperties>
</file>