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3740"/>
  </bookViews>
  <sheets>
    <sheet name="Лист1" sheetId="1" r:id="rId1"/>
    <sheet name="Лист2" sheetId="2" r:id="rId2"/>
    <sheet name="Лист3" sheetId="3" r:id="rId3"/>
  </sheets>
  <definedNames>
    <definedName name="OLE_LINK3" localSheetId="0">Лист1!#REF!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/>
  <c r="E24"/>
  <c r="J24" s="1"/>
  <c r="K24" s="1"/>
  <c r="L24" s="1"/>
  <c r="E23"/>
  <c r="I23" s="1"/>
  <c r="E22"/>
  <c r="J22" s="1"/>
  <c r="K22" s="1"/>
  <c r="L22" s="1"/>
  <c r="E21"/>
  <c r="I21" s="1"/>
  <c r="E15"/>
  <c r="I15" s="1"/>
  <c r="E16"/>
  <c r="I16" s="1"/>
  <c r="E17"/>
  <c r="I17" s="1"/>
  <c r="E18"/>
  <c r="I18" s="1"/>
  <c r="E19"/>
  <c r="I19" s="1"/>
  <c r="E20"/>
  <c r="I20" s="1"/>
  <c r="I22" l="1"/>
  <c r="J16"/>
  <c r="K16" s="1"/>
  <c r="L16" s="1"/>
  <c r="J21"/>
  <c r="K21" s="1"/>
  <c r="L21" s="1"/>
  <c r="J23"/>
  <c r="K23" s="1"/>
  <c r="L23" s="1"/>
  <c r="J20"/>
  <c r="K20" s="1"/>
  <c r="L20" s="1"/>
  <c r="J19"/>
  <c r="K19" s="1"/>
  <c r="L19" s="1"/>
  <c r="J18"/>
  <c r="K18" s="1"/>
  <c r="L18" s="1"/>
  <c r="J17"/>
  <c r="K17" s="1"/>
  <c r="L17" s="1"/>
  <c r="J15"/>
  <c r="K15" s="1"/>
  <c r="L15" s="1"/>
  <c r="I25"/>
  <c r="B26" s="1"/>
</calcChain>
</file>

<file path=xl/sharedStrings.xml><?xml version="1.0" encoding="utf-8"?>
<sst xmlns="http://schemas.openxmlformats.org/spreadsheetml/2006/main" count="52" uniqueCount="41">
  <si>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</si>
  <si>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</si>
  <si>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</si>
  <si>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</si>
  <si>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</si>
  <si>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>, где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</si>
  <si>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</si>
  <si>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</si>
  <si>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</si>
  <si>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</si>
  <si>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</si>
  <si>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</si>
  <si>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</si>
  <si>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Среднеквадратическое отклонение</t>
  </si>
  <si>
    <t>коэффициент вариации</t>
  </si>
  <si>
    <t>№ п/п</t>
  </si>
  <si>
    <t>Наименование предмета контракта</t>
  </si>
  <si>
    <t>Ед. изм.</t>
  </si>
  <si>
    <t>Количество (объем)</t>
  </si>
  <si>
    <t>Исполнил: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</si>
  <si>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</si>
  <si>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  </t>
    </r>
  </si>
  <si>
    <t>Е.В. Пипинеева</t>
  </si>
  <si>
    <t xml:space="preserve">                                                                                           ОБОСНОВАНИЕ ЦЕНЫ КОНТРАКТА                                                                                        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</si>
  <si>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</t>
    </r>
  </si>
  <si>
    <t>шт</t>
  </si>
  <si>
    <t>Старший инспектор ОКБИиХО</t>
  </si>
  <si>
    <t>Фильтр Воздушный ГАЗ 4216110901310/ 405110901310</t>
  </si>
  <si>
    <t>Фильтр масляный 405/406/406+ 040600101200600/42161017010/04216001017010000/040600101200600/4061012006</t>
  </si>
  <si>
    <t>Прокладка сливной пробки 215132300</t>
  </si>
  <si>
    <t>Фильтр салона FOC 31709013/5128504</t>
  </si>
  <si>
    <t>Фильтр воздушный GAZ Next Gummins 2/8 943400110901300/GB9434MGROUP/GB9434GROUP</t>
  </si>
  <si>
    <t>Антифриз красный -40С</t>
  </si>
  <si>
    <t>Защита картера металлическая. Снять и установить</t>
  </si>
  <si>
    <t>ТО</t>
  </si>
  <si>
    <t>Направляющие суппорта. Смазка</t>
  </si>
  <si>
    <t>Слесарные работы</t>
  </si>
  <si>
    <t>При использовании метода сопоставимых рыночных цен (анализа рынка) в результате направления запросов о предоставлении ценовой информации, целесообразнее заключить Контракт с Поставщиком №1 на сумму 14450,00  рублей ( Четырнадцать тысяч четыреста пятьдесят ) 00  копеек.</t>
  </si>
  <si>
    <t>2 поставщик Вх.№ 565 э от 24.08.2026</t>
  </si>
  <si>
    <t>1 поставщик Вх.№ 564 э от 24.08.2026</t>
  </si>
  <si>
    <t>3 поставщик Вх.№ 566 э от 24.08.26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</si>
</sst>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0" borderId="2" xfId="0" applyFont="1" applyFill="1" applyBorder="1" applyAlignment="1"/>
    <xf numFmtId="0" fontId="2" fillId="0" borderId="3" xfId="0" applyFont="1" applyBorder="1" applyAlignment="1"/>
    <xf numFmtId="0" fontId="0" fillId="0" borderId="3" xfId="0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3" xfId="0" applyFont="1" applyBorder="1"/>
    <xf numFmtId="0" fontId="0" fillId="0" borderId="3" xfId="0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3" xfId="0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/>
    </xf>
    <xf numFmtId="43" fontId="2" fillId="2" borderId="2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vertical="top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9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justify" vertical="top" wrapText="1"/>
    </xf>
    <xf numFmtId="0" fontId="9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left" vertical="center"/>
    </xf>
    <xf numFmtId="4" fontId="2" fillId="2" borderId="0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/>
    <xf numFmtId="43" fontId="0" fillId="2" borderId="2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/>
    </xf>
    <xf numFmtId="0" fontId="6" fillId="0" borderId="0" xfId="0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4"/>
  <sheetViews>
    <sheetView tabSelected="1" zoomScale="90" zoomScaleNormal="90" workbookViewId="0">
      <selection activeCell="H29" sqref="H29"/>
    </sheetView>
  </sheetViews>
  <sheetFormatPr defaultRowHeight="12.75"/>
  <cols>
    <col min="1" max="1" width="10.5703125" customWidth="1"/>
    <col min="2" max="2" width="67.85546875" style="25" customWidth="1"/>
    <col min="3" max="3" width="8" style="25" customWidth="1"/>
    <col min="4" max="4" width="9.140625" style="25"/>
    <col min="6" max="6" width="13.85546875" style="25" bestFit="1" customWidth="1"/>
    <col min="7" max="8" width="12.42578125" style="25" bestFit="1" customWidth="1"/>
    <col min="9" max="9" width="11" customWidth="1"/>
    <col min="10" max="10" width="14.140625" customWidth="1"/>
    <col min="11" max="11" width="0" hidden="1" customWidth="1"/>
  </cols>
  <sheetData>
    <row r="1" spans="1:12">
      <c r="A1" s="44" t="s">
        <v>23</v>
      </c>
      <c r="B1" s="44"/>
      <c r="C1" s="44"/>
      <c r="D1" s="44"/>
      <c r="E1" s="44"/>
      <c r="F1" s="44"/>
      <c r="G1" s="44"/>
      <c r="H1" s="44"/>
      <c r="I1" s="1"/>
      <c r="J1" s="2"/>
      <c r="K1" s="2"/>
    </row>
    <row r="2" spans="1:12" ht="12.75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3"/>
    </row>
    <row r="3" spans="1:12" ht="12.75" customHeight="1">
      <c r="A3" s="46" t="s">
        <v>1</v>
      </c>
      <c r="B3" s="46"/>
      <c r="C3" s="46"/>
      <c r="D3" s="46"/>
      <c r="E3" s="46"/>
      <c r="F3" s="46"/>
      <c r="G3" s="46"/>
      <c r="H3" s="46"/>
      <c r="I3" s="1"/>
      <c r="J3" s="2"/>
      <c r="K3" s="2"/>
    </row>
    <row r="4" spans="1:12" ht="13.5" customHeight="1" thickBot="1">
      <c r="A4" s="47" t="s">
        <v>21</v>
      </c>
      <c r="B4" s="33" t="s">
        <v>2</v>
      </c>
      <c r="C4" s="20" t="s">
        <v>3</v>
      </c>
      <c r="D4" s="20"/>
      <c r="E4" s="1"/>
      <c r="F4" s="20"/>
      <c r="G4" s="20"/>
      <c r="H4" s="20"/>
      <c r="I4" s="1"/>
      <c r="J4" s="2"/>
      <c r="K4" s="2"/>
    </row>
    <row r="5" spans="1:12" ht="15.75">
      <c r="A5" s="47"/>
      <c r="B5" s="34" t="s">
        <v>3</v>
      </c>
      <c r="C5" s="26" t="s">
        <v>4</v>
      </c>
      <c r="D5" s="20" t="s">
        <v>5</v>
      </c>
      <c r="E5" s="1"/>
      <c r="F5" s="20"/>
      <c r="G5" s="20"/>
      <c r="H5" s="20"/>
      <c r="I5" s="1"/>
      <c r="J5" s="2"/>
      <c r="K5" s="2"/>
    </row>
    <row r="6" spans="1:12" ht="12.75" customHeight="1">
      <c r="A6" s="51" t="s">
        <v>6</v>
      </c>
      <c r="B6" s="51"/>
      <c r="C6" s="51"/>
      <c r="D6" s="51"/>
      <c r="E6" s="51"/>
      <c r="F6" s="51"/>
      <c r="G6" s="51"/>
      <c r="H6" s="51"/>
      <c r="I6" s="1"/>
      <c r="J6" s="2"/>
      <c r="K6" s="2"/>
    </row>
    <row r="7" spans="1:12" ht="12.75" customHeight="1">
      <c r="A7" s="51" t="s">
        <v>7</v>
      </c>
      <c r="B7" s="51"/>
      <c r="C7" s="51"/>
      <c r="D7" s="51"/>
      <c r="E7" s="51"/>
      <c r="F7" s="51"/>
      <c r="G7" s="51"/>
      <c r="H7" s="51"/>
      <c r="I7" s="1"/>
      <c r="J7" s="2"/>
      <c r="K7" s="2"/>
    </row>
    <row r="8" spans="1:12" ht="12.75" customHeight="1">
      <c r="A8" s="51" t="s">
        <v>8</v>
      </c>
      <c r="B8" s="51"/>
      <c r="C8" s="51"/>
      <c r="D8" s="51"/>
      <c r="E8" s="51"/>
      <c r="F8" s="51"/>
      <c r="G8" s="51"/>
      <c r="H8" s="51"/>
      <c r="I8" s="1"/>
      <c r="J8" s="1"/>
      <c r="K8" s="1"/>
    </row>
    <row r="9" spans="1:12" ht="12.75" customHeight="1">
      <c r="A9" s="63" t="s">
        <v>9</v>
      </c>
      <c r="B9" s="63"/>
      <c r="C9" s="63"/>
      <c r="D9" s="63"/>
      <c r="E9" s="63"/>
      <c r="F9" s="63"/>
      <c r="G9" s="63"/>
      <c r="H9" s="63"/>
      <c r="I9" s="1"/>
      <c r="J9" s="1"/>
      <c r="K9" s="1"/>
    </row>
    <row r="10" spans="1:12">
      <c r="A10" s="4"/>
      <c r="B10" s="54" t="s">
        <v>10</v>
      </c>
      <c r="C10" s="55"/>
      <c r="D10" s="55"/>
      <c r="E10" s="55"/>
      <c r="F10" s="55"/>
      <c r="G10" s="55"/>
      <c r="H10" s="55"/>
      <c r="I10" s="56"/>
      <c r="J10" s="5"/>
      <c r="K10" s="5"/>
      <c r="L10" s="6"/>
    </row>
    <row r="11" spans="1:12" ht="12.75" customHeight="1">
      <c r="A11" s="57" t="s">
        <v>11</v>
      </c>
      <c r="B11" s="58"/>
      <c r="C11" s="58"/>
      <c r="D11" s="58"/>
      <c r="E11" s="58"/>
      <c r="F11" s="58"/>
      <c r="G11" s="58"/>
      <c r="H11" s="59"/>
      <c r="I11" s="60" t="s">
        <v>12</v>
      </c>
      <c r="J11" s="48" t="s">
        <v>13</v>
      </c>
      <c r="K11" s="48"/>
      <c r="L11" s="48" t="s">
        <v>14</v>
      </c>
    </row>
    <row r="12" spans="1:12" ht="12.75" customHeight="1">
      <c r="A12" s="60" t="s">
        <v>15</v>
      </c>
      <c r="B12" s="52" t="s">
        <v>16</v>
      </c>
      <c r="C12" s="52" t="s">
        <v>17</v>
      </c>
      <c r="D12" s="52" t="s">
        <v>18</v>
      </c>
      <c r="E12" s="60" t="s">
        <v>20</v>
      </c>
      <c r="F12" s="52" t="s">
        <v>39</v>
      </c>
      <c r="G12" s="52" t="s">
        <v>38</v>
      </c>
      <c r="H12" s="52" t="s">
        <v>40</v>
      </c>
      <c r="I12" s="61"/>
      <c r="J12" s="49"/>
      <c r="K12" s="49"/>
      <c r="L12" s="49"/>
    </row>
    <row r="13" spans="1:12" ht="114.75" customHeight="1">
      <c r="A13" s="62"/>
      <c r="B13" s="53"/>
      <c r="C13" s="53"/>
      <c r="D13" s="53"/>
      <c r="E13" s="62"/>
      <c r="F13" s="53"/>
      <c r="G13" s="53"/>
      <c r="H13" s="53"/>
      <c r="I13" s="62"/>
      <c r="J13" s="50"/>
      <c r="K13" s="50"/>
      <c r="L13" s="50"/>
    </row>
    <row r="14" spans="1:12">
      <c r="A14" s="7">
        <v>1</v>
      </c>
      <c r="B14" s="27">
        <v>2</v>
      </c>
      <c r="C14" s="21">
        <v>3</v>
      </c>
      <c r="D14" s="27">
        <v>4</v>
      </c>
      <c r="E14" s="7">
        <v>5</v>
      </c>
      <c r="F14" s="21">
        <v>6</v>
      </c>
      <c r="G14" s="21">
        <v>7</v>
      </c>
      <c r="H14" s="21">
        <v>8</v>
      </c>
      <c r="I14" s="7">
        <v>9</v>
      </c>
      <c r="J14" s="8">
        <v>10</v>
      </c>
      <c r="K14" s="8"/>
      <c r="L14" s="14">
        <v>11</v>
      </c>
    </row>
    <row r="15" spans="1:12" ht="20.25" customHeight="1">
      <c r="A15" s="7">
        <v>1</v>
      </c>
      <c r="B15" s="35" t="s">
        <v>27</v>
      </c>
      <c r="C15" s="28" t="s">
        <v>25</v>
      </c>
      <c r="D15" s="29">
        <v>1</v>
      </c>
      <c r="E15" s="19">
        <f>(F15+G15+H15)/3</f>
        <v>940</v>
      </c>
      <c r="F15" s="22">
        <v>890</v>
      </c>
      <c r="G15" s="22">
        <v>940</v>
      </c>
      <c r="H15" s="22">
        <v>990</v>
      </c>
      <c r="I15" s="18">
        <f>E15*D15</f>
        <v>940</v>
      </c>
      <c r="J15" s="9">
        <f t="shared" ref="J15:J20" si="0">(F15-E15)*(F15-E15)+(G15-E15)*(G15-E15)+(H15-E15)*(H15-E15)</f>
        <v>5000</v>
      </c>
      <c r="K15" s="9">
        <f t="shared" ref="K15:K20" si="1">SQRT(J15/2)</f>
        <v>50</v>
      </c>
      <c r="L15" s="9">
        <f t="shared" ref="L15:L20" si="2">K15/E15*100</f>
        <v>5.3191489361702127</v>
      </c>
    </row>
    <row r="16" spans="1:12" ht="31.5" customHeight="1">
      <c r="A16" s="7">
        <v>2</v>
      </c>
      <c r="B16" s="35" t="s">
        <v>28</v>
      </c>
      <c r="C16" s="28" t="s">
        <v>25</v>
      </c>
      <c r="D16" s="29">
        <v>1</v>
      </c>
      <c r="E16" s="19">
        <f t="shared" ref="E16:E20" si="3">(F16+G16+H16)/3</f>
        <v>850</v>
      </c>
      <c r="F16" s="22">
        <v>800</v>
      </c>
      <c r="G16" s="22">
        <v>850</v>
      </c>
      <c r="H16" s="22">
        <v>900</v>
      </c>
      <c r="I16" s="18">
        <f t="shared" ref="I16:I20" si="4">E16*D16</f>
        <v>850</v>
      </c>
      <c r="J16" s="9">
        <f t="shared" si="0"/>
        <v>5000</v>
      </c>
      <c r="K16" s="9">
        <f t="shared" si="1"/>
        <v>50</v>
      </c>
      <c r="L16" s="9">
        <f t="shared" si="2"/>
        <v>5.8823529411764701</v>
      </c>
    </row>
    <row r="17" spans="1:12" ht="18.75" customHeight="1">
      <c r="A17" s="7">
        <v>3</v>
      </c>
      <c r="B17" s="36" t="s">
        <v>29</v>
      </c>
      <c r="C17" s="28" t="s">
        <v>25</v>
      </c>
      <c r="D17" s="29">
        <v>1</v>
      </c>
      <c r="E17" s="19">
        <f t="shared" si="3"/>
        <v>76.666666666666671</v>
      </c>
      <c r="F17" s="22">
        <v>50</v>
      </c>
      <c r="G17" s="22">
        <v>100</v>
      </c>
      <c r="H17" s="22">
        <v>80</v>
      </c>
      <c r="I17" s="18">
        <f t="shared" si="4"/>
        <v>76.666666666666671</v>
      </c>
      <c r="J17" s="9">
        <f t="shared" si="0"/>
        <v>1266.6666666666667</v>
      </c>
      <c r="K17" s="9">
        <f t="shared" si="1"/>
        <v>25.166114784235834</v>
      </c>
      <c r="L17" s="9">
        <f t="shared" si="2"/>
        <v>32.825367109872829</v>
      </c>
    </row>
    <row r="18" spans="1:12" ht="18" customHeight="1">
      <c r="A18" s="7">
        <v>4</v>
      </c>
      <c r="B18" s="35" t="s">
        <v>30</v>
      </c>
      <c r="C18" s="28" t="s">
        <v>25</v>
      </c>
      <c r="D18" s="29">
        <v>1</v>
      </c>
      <c r="E18" s="19">
        <f t="shared" si="3"/>
        <v>450</v>
      </c>
      <c r="F18" s="22">
        <v>400</v>
      </c>
      <c r="G18" s="22">
        <v>450</v>
      </c>
      <c r="H18" s="22">
        <v>500</v>
      </c>
      <c r="I18" s="18">
        <f t="shared" si="4"/>
        <v>450</v>
      </c>
      <c r="J18" s="9">
        <f t="shared" si="0"/>
        <v>5000</v>
      </c>
      <c r="K18" s="9">
        <f t="shared" si="1"/>
        <v>50</v>
      </c>
      <c r="L18" s="9">
        <f t="shared" si="2"/>
        <v>11.111111111111111</v>
      </c>
    </row>
    <row r="19" spans="1:12" ht="30">
      <c r="A19" s="7">
        <v>5</v>
      </c>
      <c r="B19" s="37" t="s">
        <v>31</v>
      </c>
      <c r="C19" s="28" t="s">
        <v>25</v>
      </c>
      <c r="D19" s="29">
        <v>1</v>
      </c>
      <c r="E19" s="19">
        <f t="shared" si="3"/>
        <v>1650</v>
      </c>
      <c r="F19" s="22">
        <v>1600</v>
      </c>
      <c r="G19" s="22">
        <v>1650</v>
      </c>
      <c r="H19" s="22">
        <v>1700</v>
      </c>
      <c r="I19" s="18">
        <f t="shared" si="4"/>
        <v>1650</v>
      </c>
      <c r="J19" s="9">
        <f t="shared" si="0"/>
        <v>5000</v>
      </c>
      <c r="K19" s="9">
        <f t="shared" si="1"/>
        <v>50</v>
      </c>
      <c r="L19" s="9">
        <f t="shared" si="2"/>
        <v>3.0303030303030303</v>
      </c>
    </row>
    <row r="20" spans="1:12" ht="15.75">
      <c r="A20" s="7">
        <v>6</v>
      </c>
      <c r="B20" s="37" t="s">
        <v>32</v>
      </c>
      <c r="C20" s="28" t="s">
        <v>25</v>
      </c>
      <c r="D20" s="29">
        <v>1</v>
      </c>
      <c r="E20" s="19">
        <f t="shared" si="3"/>
        <v>500</v>
      </c>
      <c r="F20" s="22">
        <v>450</v>
      </c>
      <c r="G20" s="22">
        <v>500</v>
      </c>
      <c r="H20" s="22">
        <v>550</v>
      </c>
      <c r="I20" s="18">
        <f t="shared" si="4"/>
        <v>500</v>
      </c>
      <c r="J20" s="9">
        <f t="shared" si="0"/>
        <v>5000</v>
      </c>
      <c r="K20" s="9">
        <f t="shared" si="1"/>
        <v>50</v>
      </c>
      <c r="L20" s="9">
        <f t="shared" si="2"/>
        <v>10</v>
      </c>
    </row>
    <row r="21" spans="1:12" ht="18.75" customHeight="1">
      <c r="A21" s="7">
        <v>7</v>
      </c>
      <c r="B21" s="36" t="s">
        <v>33</v>
      </c>
      <c r="C21" s="28" t="s">
        <v>25</v>
      </c>
      <c r="D21" s="29">
        <v>0.2</v>
      </c>
      <c r="E21" s="19">
        <f t="shared" ref="E21:E24" si="5">(F21+G21+H21)/3</f>
        <v>2750</v>
      </c>
      <c r="F21" s="22">
        <v>2700</v>
      </c>
      <c r="G21" s="22">
        <v>2750</v>
      </c>
      <c r="H21" s="22">
        <v>2800</v>
      </c>
      <c r="I21" s="18">
        <f t="shared" ref="I21:I24" si="6">E21*D21</f>
        <v>550</v>
      </c>
      <c r="J21" s="9">
        <f t="shared" ref="J21:J24" si="7">(F21-E21)*(F21-E21)+(G21-E21)*(G21-E21)+(H21-E21)*(H21-E21)</f>
        <v>5000</v>
      </c>
      <c r="K21" s="9">
        <f t="shared" ref="K21:K24" si="8">SQRT(J21/2)</f>
        <v>50</v>
      </c>
      <c r="L21" s="9">
        <f t="shared" ref="L21:L24" si="9">K21/E21*100</f>
        <v>1.8181818181818181</v>
      </c>
    </row>
    <row r="22" spans="1:12" ht="18" customHeight="1">
      <c r="A22" s="7">
        <v>8</v>
      </c>
      <c r="B22" s="35" t="s">
        <v>34</v>
      </c>
      <c r="C22" s="28" t="s">
        <v>25</v>
      </c>
      <c r="D22" s="29">
        <v>2.5</v>
      </c>
      <c r="E22" s="19">
        <f t="shared" si="5"/>
        <v>2750</v>
      </c>
      <c r="F22" s="22">
        <v>2700</v>
      </c>
      <c r="G22" s="22">
        <v>2750</v>
      </c>
      <c r="H22" s="22">
        <v>2800</v>
      </c>
      <c r="I22" s="18">
        <f t="shared" si="6"/>
        <v>6875</v>
      </c>
      <c r="J22" s="9">
        <f t="shared" si="7"/>
        <v>5000</v>
      </c>
      <c r="K22" s="9">
        <f t="shared" si="8"/>
        <v>50</v>
      </c>
      <c r="L22" s="9">
        <f t="shared" si="9"/>
        <v>1.8181818181818181</v>
      </c>
    </row>
    <row r="23" spans="1:12" ht="15.75">
      <c r="A23" s="7">
        <v>9</v>
      </c>
      <c r="B23" s="37" t="s">
        <v>35</v>
      </c>
      <c r="C23" s="28" t="s">
        <v>25</v>
      </c>
      <c r="D23" s="29">
        <v>0.4</v>
      </c>
      <c r="E23" s="19">
        <f t="shared" si="5"/>
        <v>2750</v>
      </c>
      <c r="F23" s="22">
        <v>2700</v>
      </c>
      <c r="G23" s="22">
        <v>2750</v>
      </c>
      <c r="H23" s="22">
        <v>2800</v>
      </c>
      <c r="I23" s="18">
        <f t="shared" si="6"/>
        <v>1100</v>
      </c>
      <c r="J23" s="9">
        <f t="shared" si="7"/>
        <v>5000</v>
      </c>
      <c r="K23" s="9">
        <f t="shared" si="8"/>
        <v>50</v>
      </c>
      <c r="L23" s="9">
        <f t="shared" si="9"/>
        <v>1.8181818181818181</v>
      </c>
    </row>
    <row r="24" spans="1:12" ht="15.75">
      <c r="A24" s="7">
        <v>10</v>
      </c>
      <c r="B24" s="37" t="s">
        <v>36</v>
      </c>
      <c r="C24" s="28" t="s">
        <v>25</v>
      </c>
      <c r="D24" s="29">
        <v>0.7</v>
      </c>
      <c r="E24" s="19">
        <f t="shared" si="5"/>
        <v>2750</v>
      </c>
      <c r="F24" s="22">
        <v>2700</v>
      </c>
      <c r="G24" s="22">
        <v>2750</v>
      </c>
      <c r="H24" s="22">
        <v>2800</v>
      </c>
      <c r="I24" s="18">
        <f t="shared" si="6"/>
        <v>1924.9999999999998</v>
      </c>
      <c r="J24" s="9">
        <f t="shared" si="7"/>
        <v>5000</v>
      </c>
      <c r="K24" s="9">
        <f t="shared" si="8"/>
        <v>50</v>
      </c>
      <c r="L24" s="9">
        <f t="shared" si="9"/>
        <v>1.8181818181818181</v>
      </c>
    </row>
    <row r="25" spans="1:12" ht="25.5">
      <c r="A25" s="7"/>
      <c r="B25" s="38"/>
      <c r="C25" s="30" t="s">
        <v>12</v>
      </c>
      <c r="D25" s="31"/>
      <c r="E25" s="19"/>
      <c r="F25" s="43">
        <v>14450</v>
      </c>
      <c r="G25" s="23">
        <v>14940</v>
      </c>
      <c r="H25" s="23">
        <v>14870</v>
      </c>
      <c r="I25" s="15">
        <f>SUM(F25+G25+H25)/3</f>
        <v>14753.333333333334</v>
      </c>
      <c r="J25" s="5"/>
      <c r="K25" s="5"/>
      <c r="L25" s="13"/>
    </row>
    <row r="26" spans="1:12" ht="15.75">
      <c r="A26" s="10" t="s">
        <v>24</v>
      </c>
      <c r="B26" s="39">
        <f>SUM(I25)</f>
        <v>14753.333333333334</v>
      </c>
      <c r="C26" s="32"/>
      <c r="D26" s="24"/>
      <c r="E26" s="16"/>
      <c r="F26" s="24"/>
      <c r="G26" s="24"/>
      <c r="H26" s="24"/>
      <c r="I26" s="11"/>
      <c r="J26" s="1"/>
      <c r="K26" s="1"/>
    </row>
    <row r="27" spans="1:12">
      <c r="A27" s="1"/>
      <c r="B27" s="20"/>
      <c r="C27" s="20"/>
      <c r="D27" s="20"/>
      <c r="E27" s="1"/>
      <c r="F27" s="20"/>
      <c r="G27" s="20"/>
      <c r="H27" s="20"/>
      <c r="I27" s="1"/>
      <c r="J27" s="1"/>
      <c r="K27" s="1"/>
    </row>
    <row r="28" spans="1:12" ht="35.25" customHeight="1">
      <c r="A28" s="64" t="s">
        <v>37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</row>
    <row r="29" spans="1:12">
      <c r="A29" s="12" t="s">
        <v>19</v>
      </c>
      <c r="B29" s="40"/>
      <c r="C29" s="40"/>
      <c r="D29" s="41"/>
      <c r="E29" s="40"/>
      <c r="F29" s="40"/>
      <c r="G29" s="40"/>
      <c r="H29" s="41"/>
      <c r="I29" s="10"/>
      <c r="J29" s="17"/>
      <c r="K29" s="10"/>
      <c r="L29" s="10"/>
    </row>
    <row r="30" spans="1:12">
      <c r="A30" s="10" t="s">
        <v>26</v>
      </c>
      <c r="B30" s="40"/>
      <c r="C30" s="40"/>
      <c r="D30" s="41"/>
      <c r="E30" s="40"/>
      <c r="F30" s="41" t="s">
        <v>22</v>
      </c>
      <c r="G30" s="40"/>
      <c r="H30" s="41"/>
      <c r="I30" s="10"/>
      <c r="J30" s="10"/>
      <c r="K30" s="10"/>
      <c r="L30" s="10"/>
    </row>
    <row r="31" spans="1:12">
      <c r="B31" s="42"/>
      <c r="C31" s="42"/>
      <c r="D31" s="42"/>
      <c r="E31" s="42"/>
      <c r="F31" s="42"/>
      <c r="G31" s="42"/>
      <c r="H31" s="42"/>
    </row>
    <row r="32" spans="1:12">
      <c r="B32" s="42"/>
      <c r="C32" s="42"/>
      <c r="D32" s="42"/>
      <c r="E32" s="42"/>
      <c r="F32" s="42"/>
      <c r="G32" s="42"/>
      <c r="H32" s="42"/>
    </row>
    <row r="33" spans="2:8">
      <c r="B33" s="42"/>
      <c r="C33" s="42"/>
      <c r="D33" s="42"/>
      <c r="E33" s="42"/>
      <c r="F33" s="42"/>
      <c r="G33" s="42"/>
      <c r="H33" s="42"/>
    </row>
    <row r="34" spans="2:8">
      <c r="B34" s="42"/>
      <c r="C34" s="42"/>
      <c r="D34" s="42"/>
      <c r="E34" s="42"/>
      <c r="F34" s="42"/>
      <c r="G34" s="42"/>
      <c r="H34" s="42"/>
    </row>
    <row r="35" spans="2:8">
      <c r="B35" s="42"/>
      <c r="C35" s="42"/>
      <c r="D35" s="42"/>
      <c r="E35" s="42"/>
      <c r="F35" s="42"/>
      <c r="G35" s="42"/>
      <c r="H35" s="42"/>
    </row>
    <row r="36" spans="2:8">
      <c r="B36" s="42"/>
      <c r="C36" s="42"/>
      <c r="D36" s="42"/>
      <c r="E36" s="42"/>
      <c r="F36" s="42"/>
      <c r="G36" s="42"/>
      <c r="H36" s="42"/>
    </row>
    <row r="37" spans="2:8">
      <c r="B37" s="42"/>
      <c r="C37" s="42"/>
      <c r="D37" s="42"/>
      <c r="E37" s="42"/>
      <c r="F37" s="42"/>
      <c r="G37" s="42"/>
      <c r="H37" s="42"/>
    </row>
    <row r="38" spans="2:8">
      <c r="B38" s="42"/>
      <c r="C38" s="42"/>
      <c r="D38" s="42"/>
      <c r="E38" s="42"/>
      <c r="F38" s="42"/>
      <c r="G38" s="42"/>
      <c r="H38" s="42"/>
    </row>
    <row r="39" spans="2:8">
      <c r="B39" s="42"/>
      <c r="C39" s="42"/>
      <c r="D39" s="42"/>
      <c r="E39" s="42"/>
      <c r="F39" s="42"/>
      <c r="G39" s="42"/>
      <c r="H39" s="42"/>
    </row>
    <row r="40" spans="2:8">
      <c r="B40" s="42"/>
      <c r="C40" s="42"/>
      <c r="D40" s="42"/>
      <c r="E40" s="42"/>
      <c r="F40" s="42"/>
      <c r="G40" s="42"/>
      <c r="H40" s="42"/>
    </row>
    <row r="41" spans="2:8">
      <c r="B41" s="42"/>
      <c r="C41" s="42"/>
      <c r="D41" s="42"/>
      <c r="E41" s="42"/>
      <c r="F41" s="42"/>
      <c r="G41" s="42"/>
      <c r="H41" s="42"/>
    </row>
    <row r="42" spans="2:8">
      <c r="B42" s="42"/>
      <c r="C42" s="42"/>
      <c r="D42" s="42"/>
      <c r="E42" s="42"/>
      <c r="F42" s="42"/>
      <c r="G42" s="42"/>
      <c r="H42" s="42"/>
    </row>
    <row r="43" spans="2:8">
      <c r="B43" s="42"/>
      <c r="C43" s="42"/>
      <c r="D43" s="42"/>
      <c r="E43" s="42"/>
      <c r="F43" s="42"/>
      <c r="G43" s="42"/>
      <c r="H43" s="42"/>
    </row>
    <row r="44" spans="2:8">
      <c r="B44" s="42"/>
      <c r="C44" s="42"/>
      <c r="D44" s="42"/>
      <c r="E44" s="42"/>
      <c r="F44" s="42"/>
      <c r="G44" s="42"/>
      <c r="H44" s="42"/>
    </row>
    <row r="45" spans="2:8">
      <c r="B45" s="42"/>
      <c r="C45" s="42"/>
      <c r="D45" s="42"/>
      <c r="E45" s="42"/>
      <c r="F45" s="42"/>
      <c r="G45" s="42"/>
      <c r="H45" s="42"/>
    </row>
    <row r="46" spans="2:8">
      <c r="B46" s="42"/>
      <c r="C46" s="42"/>
      <c r="D46" s="42"/>
      <c r="E46" s="42"/>
      <c r="F46" s="42"/>
      <c r="G46" s="42"/>
      <c r="H46" s="42"/>
    </row>
    <row r="47" spans="2:8">
      <c r="B47" s="42"/>
      <c r="C47" s="42"/>
      <c r="D47" s="42"/>
      <c r="E47" s="42"/>
      <c r="F47" s="42"/>
      <c r="G47" s="42"/>
      <c r="H47" s="42"/>
    </row>
    <row r="48" spans="2:8">
      <c r="B48" s="42"/>
      <c r="C48" s="42"/>
      <c r="D48" s="42"/>
      <c r="E48" s="42"/>
      <c r="F48" s="42"/>
      <c r="G48" s="42"/>
      <c r="H48" s="42"/>
    </row>
    <row r="49" spans="2:8">
      <c r="B49" s="42"/>
      <c r="C49" s="42"/>
      <c r="D49" s="42"/>
      <c r="E49" s="42"/>
      <c r="F49" s="42"/>
      <c r="G49" s="42"/>
      <c r="H49" s="42"/>
    </row>
    <row r="50" spans="2:8">
      <c r="B50" s="42"/>
      <c r="C50" s="42"/>
      <c r="D50" s="42"/>
      <c r="E50" s="42"/>
      <c r="F50" s="42"/>
      <c r="G50" s="42"/>
      <c r="H50" s="42"/>
    </row>
    <row r="51" spans="2:8">
      <c r="B51" s="42"/>
      <c r="C51" s="42"/>
      <c r="D51" s="42"/>
      <c r="E51" s="42"/>
      <c r="F51" s="42"/>
      <c r="G51" s="42"/>
      <c r="H51" s="42"/>
    </row>
    <row r="52" spans="2:8">
      <c r="B52" s="42"/>
      <c r="C52" s="42"/>
      <c r="D52" s="42"/>
      <c r="E52" s="42"/>
      <c r="F52" s="42"/>
      <c r="G52" s="42"/>
      <c r="H52" s="42"/>
    </row>
    <row r="53" spans="2:8">
      <c r="B53" s="42"/>
      <c r="C53" s="42"/>
      <c r="D53" s="42"/>
      <c r="E53" s="42"/>
      <c r="F53" s="42"/>
      <c r="G53" s="42"/>
      <c r="H53" s="42"/>
    </row>
    <row r="54" spans="2:8">
      <c r="B54" s="42"/>
      <c r="C54" s="42"/>
      <c r="D54" s="42"/>
      <c r="E54" s="42"/>
      <c r="F54" s="42"/>
      <c r="G54" s="42"/>
      <c r="H54" s="42"/>
    </row>
    <row r="55" spans="2:8">
      <c r="B55" s="42"/>
      <c r="C55" s="42"/>
      <c r="D55" s="42"/>
      <c r="E55" s="42"/>
      <c r="F55" s="42"/>
      <c r="G55" s="42"/>
      <c r="H55" s="42"/>
    </row>
    <row r="56" spans="2:8">
      <c r="B56" s="42"/>
      <c r="C56" s="42"/>
      <c r="D56" s="42"/>
      <c r="E56" s="42"/>
      <c r="F56" s="42"/>
      <c r="G56" s="42"/>
      <c r="H56" s="42"/>
    </row>
    <row r="57" spans="2:8">
      <c r="B57" s="42"/>
      <c r="C57" s="42"/>
      <c r="D57" s="42"/>
      <c r="E57" s="42"/>
      <c r="F57" s="42"/>
      <c r="G57" s="42"/>
      <c r="H57" s="42"/>
    </row>
    <row r="58" spans="2:8">
      <c r="B58" s="42"/>
      <c r="C58" s="42"/>
      <c r="D58" s="42"/>
      <c r="E58" s="42"/>
      <c r="F58" s="42"/>
      <c r="G58" s="42"/>
      <c r="H58" s="42"/>
    </row>
    <row r="59" spans="2:8">
      <c r="B59" s="42"/>
      <c r="C59" s="42"/>
      <c r="D59" s="42"/>
      <c r="E59" s="42"/>
      <c r="F59" s="42"/>
      <c r="G59" s="42"/>
      <c r="H59" s="42"/>
    </row>
    <row r="60" spans="2:8">
      <c r="B60" s="42"/>
      <c r="C60" s="42"/>
      <c r="D60" s="42"/>
      <c r="E60" s="42"/>
      <c r="F60" s="42"/>
      <c r="G60" s="42"/>
      <c r="H60" s="42"/>
    </row>
    <row r="61" spans="2:8">
      <c r="B61" s="42"/>
      <c r="C61" s="42"/>
      <c r="D61" s="42"/>
      <c r="E61" s="42"/>
      <c r="F61" s="42"/>
      <c r="G61" s="42"/>
      <c r="H61" s="42"/>
    </row>
    <row r="62" spans="2:8">
      <c r="B62" s="42"/>
      <c r="C62" s="42"/>
      <c r="D62" s="42"/>
      <c r="E62" s="42"/>
      <c r="F62" s="42"/>
      <c r="G62" s="42"/>
      <c r="H62" s="42"/>
    </row>
    <row r="63" spans="2:8">
      <c r="B63" s="42"/>
      <c r="C63" s="42"/>
      <c r="D63" s="42"/>
      <c r="E63" s="42"/>
      <c r="F63" s="42"/>
      <c r="G63" s="42"/>
      <c r="H63" s="42"/>
    </row>
    <row r="64" spans="2:8">
      <c r="B64" s="42"/>
      <c r="C64" s="42"/>
      <c r="D64" s="42"/>
      <c r="E64" s="42"/>
      <c r="F64" s="42"/>
      <c r="G64" s="42"/>
      <c r="H64" s="42"/>
    </row>
    <row r="65" spans="2:8">
      <c r="B65" s="42"/>
      <c r="C65" s="42"/>
      <c r="D65" s="42"/>
      <c r="E65" s="42"/>
      <c r="F65" s="42"/>
      <c r="G65" s="42"/>
      <c r="H65" s="42"/>
    </row>
    <row r="66" spans="2:8">
      <c r="B66" s="42"/>
      <c r="C66" s="42"/>
      <c r="D66" s="42"/>
      <c r="E66" s="42"/>
      <c r="F66" s="42"/>
      <c r="G66" s="42"/>
      <c r="H66" s="42"/>
    </row>
    <row r="67" spans="2:8">
      <c r="B67" s="42"/>
      <c r="C67" s="42"/>
      <c r="D67" s="42"/>
      <c r="E67" s="42"/>
      <c r="F67" s="42"/>
      <c r="G67" s="42"/>
      <c r="H67" s="42"/>
    </row>
    <row r="68" spans="2:8">
      <c r="B68" s="42"/>
      <c r="C68" s="42"/>
      <c r="D68" s="42"/>
      <c r="E68" s="42"/>
      <c r="F68" s="42"/>
      <c r="G68" s="42"/>
      <c r="H68" s="42"/>
    </row>
    <row r="69" spans="2:8">
      <c r="B69" s="42"/>
      <c r="C69" s="42"/>
      <c r="D69" s="42"/>
      <c r="E69" s="42"/>
      <c r="F69" s="42"/>
      <c r="G69" s="42"/>
      <c r="H69" s="42"/>
    </row>
    <row r="70" spans="2:8">
      <c r="B70" s="42"/>
      <c r="C70" s="42"/>
      <c r="D70" s="42"/>
      <c r="E70" s="42"/>
      <c r="F70" s="42"/>
      <c r="G70" s="42"/>
      <c r="H70" s="42"/>
    </row>
    <row r="71" spans="2:8">
      <c r="B71" s="42"/>
      <c r="C71" s="42"/>
      <c r="D71" s="42"/>
      <c r="E71" s="42"/>
      <c r="F71" s="42"/>
      <c r="G71" s="42"/>
      <c r="H71" s="42"/>
    </row>
    <row r="72" spans="2:8">
      <c r="B72" s="42"/>
      <c r="C72" s="42"/>
      <c r="D72" s="42"/>
      <c r="E72" s="42"/>
      <c r="F72" s="42"/>
      <c r="G72" s="42"/>
      <c r="H72" s="42"/>
    </row>
    <row r="73" spans="2:8">
      <c r="B73" s="42"/>
      <c r="C73" s="42"/>
      <c r="D73" s="42"/>
      <c r="E73" s="42"/>
      <c r="F73" s="42"/>
      <c r="G73" s="42"/>
      <c r="H73" s="42"/>
    </row>
    <row r="74" spans="2:8">
      <c r="B74" s="42"/>
      <c r="C74" s="42"/>
      <c r="D74" s="42"/>
      <c r="E74" s="42"/>
      <c r="F74" s="42"/>
      <c r="G74" s="42"/>
      <c r="H74" s="42"/>
    </row>
    <row r="75" spans="2:8">
      <c r="B75" s="42"/>
      <c r="C75" s="42"/>
      <c r="D75" s="42"/>
      <c r="E75" s="42"/>
      <c r="F75" s="42"/>
      <c r="G75" s="42"/>
      <c r="H75" s="42"/>
    </row>
    <row r="76" spans="2:8">
      <c r="B76" s="42"/>
      <c r="C76" s="42"/>
      <c r="D76" s="42"/>
      <c r="E76" s="42"/>
      <c r="F76" s="42"/>
      <c r="G76" s="42"/>
      <c r="H76" s="42"/>
    </row>
    <row r="77" spans="2:8">
      <c r="B77" s="42"/>
      <c r="C77" s="42"/>
      <c r="D77" s="42"/>
      <c r="E77" s="42"/>
      <c r="F77" s="42"/>
      <c r="G77" s="42"/>
      <c r="H77" s="42"/>
    </row>
    <row r="78" spans="2:8">
      <c r="B78" s="42"/>
      <c r="C78" s="42"/>
      <c r="D78" s="42"/>
      <c r="E78" s="42"/>
      <c r="F78" s="42"/>
      <c r="G78" s="42"/>
      <c r="H78" s="42"/>
    </row>
    <row r="79" spans="2:8">
      <c r="B79" s="42"/>
      <c r="C79" s="42"/>
      <c r="D79" s="42"/>
      <c r="E79" s="42"/>
      <c r="F79" s="42"/>
      <c r="G79" s="42"/>
      <c r="H79" s="42"/>
    </row>
    <row r="80" spans="2:8">
      <c r="B80" s="42"/>
      <c r="C80" s="42"/>
      <c r="D80" s="42"/>
      <c r="E80" s="42"/>
      <c r="F80" s="42"/>
      <c r="G80" s="42"/>
      <c r="H80" s="42"/>
    </row>
    <row r="81" spans="2:8">
      <c r="B81" s="42"/>
      <c r="C81" s="42"/>
      <c r="D81" s="42"/>
      <c r="E81" s="42"/>
      <c r="F81" s="42"/>
      <c r="G81" s="42"/>
      <c r="H81" s="42"/>
    </row>
    <row r="82" spans="2:8">
      <c r="B82" s="42"/>
      <c r="C82" s="42"/>
      <c r="D82" s="42"/>
      <c r="E82" s="42"/>
      <c r="F82" s="42"/>
      <c r="G82" s="42"/>
      <c r="H82" s="42"/>
    </row>
    <row r="83" spans="2:8">
      <c r="B83" s="42"/>
      <c r="C83" s="42"/>
      <c r="D83" s="42"/>
      <c r="E83" s="42"/>
      <c r="F83" s="42"/>
      <c r="G83" s="42"/>
      <c r="H83" s="42"/>
    </row>
    <row r="84" spans="2:8">
      <c r="B84" s="42"/>
      <c r="C84" s="42"/>
      <c r="D84" s="42"/>
      <c r="E84" s="42"/>
      <c r="F84" s="42"/>
      <c r="G84" s="42"/>
      <c r="H84" s="42"/>
    </row>
    <row r="85" spans="2:8">
      <c r="B85" s="42"/>
      <c r="C85" s="42"/>
      <c r="D85" s="42"/>
      <c r="E85" s="42"/>
      <c r="F85" s="42"/>
      <c r="G85" s="42"/>
      <c r="H85" s="42"/>
    </row>
    <row r="86" spans="2:8">
      <c r="B86" s="42"/>
      <c r="C86" s="42"/>
      <c r="D86" s="42"/>
      <c r="E86" s="42"/>
      <c r="F86" s="42"/>
      <c r="G86" s="42"/>
      <c r="H86" s="42"/>
    </row>
    <row r="87" spans="2:8">
      <c r="B87" s="42"/>
      <c r="C87" s="42"/>
      <c r="D87" s="42"/>
      <c r="E87" s="42"/>
      <c r="F87" s="42"/>
      <c r="G87" s="42"/>
      <c r="H87" s="42"/>
    </row>
    <row r="88" spans="2:8">
      <c r="B88" s="42"/>
      <c r="C88" s="42"/>
      <c r="D88" s="42"/>
      <c r="E88" s="42"/>
      <c r="F88" s="42"/>
      <c r="G88" s="42"/>
      <c r="H88" s="42"/>
    </row>
    <row r="89" spans="2:8">
      <c r="B89" s="42"/>
      <c r="C89" s="42"/>
      <c r="D89" s="42"/>
      <c r="E89" s="42"/>
      <c r="F89" s="42"/>
      <c r="G89" s="42"/>
      <c r="H89" s="42"/>
    </row>
    <row r="90" spans="2:8">
      <c r="B90" s="42"/>
      <c r="C90" s="42"/>
      <c r="D90" s="42"/>
      <c r="E90" s="42"/>
      <c r="F90" s="42"/>
      <c r="G90" s="42"/>
      <c r="H90" s="42"/>
    </row>
    <row r="91" spans="2:8">
      <c r="B91" s="42"/>
      <c r="C91" s="42"/>
      <c r="D91" s="42"/>
      <c r="E91" s="42"/>
      <c r="F91" s="42"/>
      <c r="G91" s="42"/>
      <c r="H91" s="42"/>
    </row>
    <row r="92" spans="2:8">
      <c r="B92" s="42"/>
      <c r="C92" s="42"/>
      <c r="D92" s="42"/>
      <c r="E92" s="42"/>
      <c r="F92" s="42"/>
      <c r="G92" s="42"/>
      <c r="H92" s="42"/>
    </row>
    <row r="93" spans="2:8">
      <c r="B93" s="42"/>
      <c r="C93" s="42"/>
      <c r="D93" s="42"/>
      <c r="E93" s="42"/>
      <c r="F93" s="42"/>
      <c r="G93" s="42"/>
      <c r="H93" s="42"/>
    </row>
    <row r="94" spans="2:8">
      <c r="B94" s="42"/>
      <c r="C94" s="42"/>
      <c r="D94" s="42"/>
      <c r="E94" s="42"/>
      <c r="F94" s="42"/>
      <c r="G94" s="42"/>
      <c r="H94" s="42"/>
    </row>
    <row r="95" spans="2:8">
      <c r="B95" s="42"/>
      <c r="C95" s="42"/>
      <c r="D95" s="42"/>
      <c r="E95" s="42"/>
      <c r="F95" s="42"/>
      <c r="G95" s="42"/>
      <c r="H95" s="42"/>
    </row>
    <row r="96" spans="2:8">
      <c r="B96" s="42"/>
      <c r="C96" s="42"/>
      <c r="D96" s="42"/>
      <c r="E96" s="42"/>
      <c r="F96" s="42"/>
      <c r="G96" s="42"/>
      <c r="H96" s="42"/>
    </row>
    <row r="97" spans="2:8">
      <c r="B97" s="42"/>
      <c r="C97" s="42"/>
      <c r="D97" s="42"/>
      <c r="E97" s="42"/>
      <c r="F97" s="42"/>
      <c r="G97" s="42"/>
      <c r="H97" s="42"/>
    </row>
    <row r="98" spans="2:8">
      <c r="B98" s="42"/>
      <c r="C98" s="42"/>
      <c r="D98" s="42"/>
      <c r="E98" s="42"/>
      <c r="F98" s="42"/>
      <c r="G98" s="42"/>
      <c r="H98" s="42"/>
    </row>
    <row r="99" spans="2:8">
      <c r="B99" s="42"/>
      <c r="C99" s="42"/>
      <c r="D99" s="42"/>
      <c r="E99" s="42"/>
      <c r="F99" s="42"/>
      <c r="G99" s="42"/>
      <c r="H99" s="42"/>
    </row>
    <row r="100" spans="2:8">
      <c r="B100" s="42"/>
      <c r="C100" s="42"/>
      <c r="D100" s="42"/>
      <c r="E100" s="42"/>
      <c r="F100" s="42"/>
      <c r="G100" s="42"/>
      <c r="H100" s="42"/>
    </row>
    <row r="101" spans="2:8">
      <c r="B101" s="42"/>
      <c r="C101" s="42"/>
      <c r="D101" s="42"/>
      <c r="E101" s="42"/>
      <c r="F101" s="42"/>
      <c r="G101" s="42"/>
      <c r="H101" s="42"/>
    </row>
    <row r="102" spans="2:8">
      <c r="B102" s="42"/>
      <c r="C102" s="42"/>
      <c r="D102" s="42"/>
      <c r="E102" s="42"/>
      <c r="F102" s="42"/>
      <c r="G102" s="42"/>
      <c r="H102" s="42"/>
    </row>
    <row r="103" spans="2:8">
      <c r="B103" s="42"/>
      <c r="C103" s="42"/>
      <c r="D103" s="42"/>
      <c r="E103" s="42"/>
      <c r="F103" s="42"/>
      <c r="G103" s="42"/>
      <c r="H103" s="42"/>
    </row>
    <row r="104" spans="2:8">
      <c r="B104" s="42"/>
      <c r="C104" s="42"/>
      <c r="D104" s="42"/>
      <c r="E104" s="42"/>
      <c r="F104" s="42"/>
      <c r="G104" s="42"/>
      <c r="H104" s="42"/>
    </row>
  </sheetData>
  <mergeCells count="23">
    <mergeCell ref="A28:L28"/>
    <mergeCell ref="K11:K13"/>
    <mergeCell ref="L11:L13"/>
    <mergeCell ref="A12:A13"/>
    <mergeCell ref="B12:B13"/>
    <mergeCell ref="E12:E13"/>
    <mergeCell ref="F12:F13"/>
    <mergeCell ref="A1:H1"/>
    <mergeCell ref="A2:J2"/>
    <mergeCell ref="A3:H3"/>
    <mergeCell ref="A4:A5"/>
    <mergeCell ref="J11:J13"/>
    <mergeCell ref="A6:H6"/>
    <mergeCell ref="H12:H13"/>
    <mergeCell ref="B10:I10"/>
    <mergeCell ref="A11:H11"/>
    <mergeCell ref="I11:I13"/>
    <mergeCell ref="A7:H7"/>
    <mergeCell ref="A8:H8"/>
    <mergeCell ref="A9:H9"/>
    <mergeCell ref="G12:G13"/>
    <mergeCell ref="C12:C13"/>
    <mergeCell ref="D12:D13"/>
  </mergeCells>
  <phoneticPr fontId="0" type="noConversion"/>
  <pageMargins left="0.74803149606299213" right="0.74803149606299213" top="0.62992125984251968" bottom="0.59055118110236227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Celeron</dc:creator>
  <cp:lastModifiedBy>Гараж</cp:lastModifiedBy>
  <cp:lastPrinted>2025-09-17T11:49:49Z</cp:lastPrinted>
  <dcterms:created xsi:type="dcterms:W3CDTF">2005-12-17T03:47:00Z</dcterms:created>
  <dcterms:modified xsi:type="dcterms:W3CDTF">2026-08-24T09:39:28Z</dcterms:modified>
</cp:coreProperties>
</file>