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Лист1!$J$1:$W$12</definedName>
  </definedNames>
  <calcPr calcId="152511" refMode="R1C1"/>
</workbook>
</file>

<file path=xl/calcChain.xml><?xml version="1.0" encoding="utf-8"?>
<calcChain xmlns="http://schemas.openxmlformats.org/spreadsheetml/2006/main">
  <c r="S9" i="1" l="1"/>
  <c r="N9" i="1" l="1"/>
  <c r="M9" i="1"/>
  <c r="O9" i="1"/>
  <c r="P8" i="1" l="1"/>
  <c r="Q8" i="1" s="1"/>
  <c r="S8" i="1" l="1"/>
  <c r="R8" i="1"/>
</calcChain>
</file>

<file path=xl/sharedStrings.xml><?xml version="1.0" encoding="utf-8"?>
<sst xmlns="http://schemas.openxmlformats.org/spreadsheetml/2006/main" count="35" uniqueCount="35">
  <si>
    <t xml:space="preserve">Средняя арифметическая величина цены единицы продукции 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</si>
  <si>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</si>
  <si>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</si>
  <si>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</si>
  <si>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</si>
  <si>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</si>
  <si>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</si>
  <si>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>КОРОБКА 350*195*115 ГОФР.</t>
  </si>
  <si>
    <t>КОРОБКА 350*230*117 ГОФР.</t>
  </si>
  <si>
    <t>КОРОБКА 350*310*140 ГОФР.</t>
  </si>
  <si>
    <t>КОРОБКА 275*166*100 ГОФР.</t>
  </si>
  <si>
    <t>КОРОБКА 460*305*110 ГОФР.</t>
  </si>
  <si>
    <t>№п/п</t>
  </si>
  <si>
    <t>Наименование</t>
  </si>
  <si>
    <t>Кол-во, шт.</t>
  </si>
  <si>
    <t>Цена, с НДС, руб.</t>
  </si>
  <si>
    <t xml:space="preserve">Цена единицы продукции, указанная в источнике №2                 </t>
  </si>
  <si>
    <t xml:space="preserve">Цена единицы продукции, указанная в источнике №3              </t>
  </si>
  <si>
    <t xml:space="preserve">Среднее квадратичное отклонение  </t>
  </si>
  <si>
    <t xml:space="preserve">Цена единицы продукции, указанная в источнике №1     </t>
  </si>
  <si>
    <t xml:space="preserve">Коэффициент вариации (%)    </t>
  </si>
  <si>
    <t>НМЦК (руб.)</t>
  </si>
  <si>
    <t xml:space="preserve">Наименование продукции     </t>
  </si>
  <si>
    <t>ОКПД 2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</si>
  <si>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color theme="1"/>
        <rFont val="Times New Roman"/>
        <family val="1"/>
        <charset val="204"/>
      </rPr>
      <t xml:space="preserve">                     </t>
    </r>
  </si>
  <si>
    <t xml:space="preserve">Количество (объем) продукции </t>
  </si>
  <si>
    <t>Единица измерения</t>
  </si>
  <si>
    <t>Винилискожа-Т обувная "Унивик" вид Р..сорт 1</t>
  </si>
  <si>
    <t>м2</t>
  </si>
  <si>
    <t>Начальник ОМТО УПП и СП ЦТАО                                Д.А. Лепихин</t>
  </si>
  <si>
    <t>74.90.12.121</t>
  </si>
  <si>
    <t>усл.ед</t>
  </si>
  <si>
    <t>На основании проведенного анализа рынка и расчетов НМЦК составляет 54 666,67 руб.</t>
  </si>
  <si>
    <t xml:space="preserve">Оценка рыночной стоимости дров из прочих пород и смесей пород деревьев </t>
  </si>
  <si>
    <t>Оценка рыночной стоимости дров из прочих пород и смесей пород деревьев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</si>
</sst>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4" fillId="0" borderId="2" xfId="0" applyFont="1" applyBorder="1"/>
    <xf numFmtId="0" fontId="4" fillId="0" borderId="0" xfId="0" applyFont="1"/>
    <xf numFmtId="0" fontId="3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/>
    <xf numFmtId="0" fontId="1" fillId="0" borderId="0" xfId="0" applyFont="1"/>
    <xf numFmtId="0" fontId="1" fillId="0" borderId="0" xfId="0" applyFont="1" applyBorder="1"/>
    <xf numFmtId="4" fontId="1" fillId="0" borderId="1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" fontId="1" fillId="0" borderId="0" xfId="0" applyNumberFormat="1" applyFont="1"/>
    <xf numFmtId="2" fontId="1" fillId="0" borderId="0" xfId="0" applyNumberFormat="1" applyFont="1"/>
    <xf numFmtId="0" fontId="1" fillId="0" borderId="0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/>
    <xf numFmtId="0" fontId="5" fillId="0" borderId="2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25"/>
  <sheetViews>
    <sheetView tabSelected="1" zoomScaleNormal="100" zoomScalePageLayoutView="50" workbookViewId="0">
      <selection activeCell="P20" sqref="P20"/>
    </sheetView>
  </sheetViews>
  <sheetFormatPr defaultRowHeight="15" x14ac:dyDescent="0.25"/>
  <cols>
    <col min="1" max="1" width="1.5703125" customWidth="1"/>
    <col min="2" max="2" width="11.7109375" customWidth="1"/>
    <col min="3" max="8" width="9.140625" hidden="1" customWidth="1"/>
    <col min="9" max="9" width="5.28515625" customWidth="1"/>
    <col min="10" max="10" width="22.7109375" customWidth="1"/>
    <col min="11" max="11" width="11" customWidth="1"/>
    <col min="12" max="12" width="11.5703125" customWidth="1"/>
    <col min="13" max="13" width="10.5703125" customWidth="1"/>
    <col min="14" max="14" width="11.5703125" customWidth="1"/>
    <col min="15" max="15" width="11.28515625" customWidth="1"/>
    <col min="16" max="16" width="14.42578125" customWidth="1"/>
    <col min="17" max="17" width="13.42578125" customWidth="1"/>
    <col min="18" max="18" width="12.5703125" customWidth="1"/>
    <col min="19" max="19" width="11.7109375" customWidth="1"/>
    <col min="20" max="20" width="12" customWidth="1"/>
    <col min="21" max="21" width="16.85546875" customWidth="1"/>
    <col min="22" max="38" width="9.140625" customWidth="1"/>
    <col min="39" max="39" width="9.140625" hidden="1" customWidth="1"/>
  </cols>
  <sheetData>
    <row r="1" spans="2:39" x14ac:dyDescent="0.25">
      <c r="J1" s="2"/>
      <c r="K1" s="2"/>
    </row>
    <row r="2" spans="2:39" ht="35.25" customHeight="1" x14ac:dyDescent="0.3">
      <c r="B2" s="17"/>
      <c r="C2" s="17"/>
      <c r="D2" s="17"/>
      <c r="E2" s="17"/>
      <c r="F2" s="17"/>
      <c r="G2" s="17"/>
      <c r="H2" s="17"/>
      <c r="I2" s="37" t="s">
        <v>1</v>
      </c>
      <c r="J2" s="38"/>
      <c r="K2" s="38"/>
      <c r="L2" s="38"/>
      <c r="M2" s="38"/>
      <c r="N2" s="38"/>
      <c r="O2" s="38"/>
      <c r="P2" s="38"/>
      <c r="Q2" s="38"/>
      <c r="R2" s="38"/>
      <c r="S2" s="3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2:39" ht="33" customHeight="1" x14ac:dyDescent="0.25">
      <c r="B3" s="17"/>
      <c r="C3" s="17"/>
      <c r="D3" s="17"/>
      <c r="E3" s="17"/>
      <c r="F3" s="17"/>
      <c r="G3" s="17"/>
      <c r="H3" s="17"/>
      <c r="I3" s="50" t="s">
        <v>4</v>
      </c>
      <c r="J3" s="51"/>
      <c r="K3" s="51"/>
      <c r="L3" s="51"/>
      <c r="M3" s="40" t="s">
        <v>34</v>
      </c>
      <c r="N3" s="41"/>
      <c r="O3" s="41"/>
      <c r="P3" s="41"/>
      <c r="Q3" s="41"/>
      <c r="R3" s="41"/>
      <c r="S3" s="42"/>
      <c r="T3" s="14"/>
      <c r="U3" s="1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4"/>
    </row>
    <row r="4" spans="2:39" ht="77.25" customHeight="1" x14ac:dyDescent="0.25">
      <c r="B4" s="17"/>
      <c r="C4" s="17"/>
      <c r="D4" s="17"/>
      <c r="E4" s="17"/>
      <c r="F4" s="17"/>
      <c r="G4" s="17"/>
      <c r="H4" s="17"/>
      <c r="I4" s="50" t="s">
        <v>2</v>
      </c>
      <c r="J4" s="51"/>
      <c r="K4" s="51"/>
      <c r="L4" s="51"/>
      <c r="M4" s="40" t="s">
        <v>3</v>
      </c>
      <c r="N4" s="41"/>
      <c r="O4" s="41"/>
      <c r="P4" s="41"/>
      <c r="Q4" s="41"/>
      <c r="R4" s="41"/>
      <c r="S4" s="42"/>
      <c r="T4" s="14"/>
      <c r="U4" s="14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5"/>
    </row>
    <row r="5" spans="2:39" ht="21.75" customHeight="1" x14ac:dyDescent="0.25">
      <c r="B5" s="17"/>
      <c r="C5" s="17"/>
      <c r="D5" s="17"/>
      <c r="E5" s="17"/>
      <c r="F5" s="17"/>
      <c r="G5" s="17"/>
      <c r="H5" s="17"/>
      <c r="I5" s="43" t="s">
        <v>24</v>
      </c>
      <c r="J5" s="38"/>
      <c r="K5" s="38"/>
      <c r="L5" s="38"/>
      <c r="M5" s="38"/>
      <c r="N5" s="38"/>
      <c r="O5" s="38"/>
      <c r="P5" s="38"/>
      <c r="Q5" s="38"/>
      <c r="R5" s="38"/>
      <c r="S5" s="39"/>
      <c r="T5" s="1"/>
      <c r="U5" s="1"/>
    </row>
    <row r="6" spans="2:39" ht="44.25" customHeight="1" x14ac:dyDescent="0.25">
      <c r="B6" s="44" t="s">
        <v>23</v>
      </c>
      <c r="C6" s="17"/>
      <c r="D6" s="17"/>
      <c r="E6" s="17"/>
      <c r="F6" s="17"/>
      <c r="G6" s="17"/>
      <c r="H6" s="17"/>
      <c r="I6" s="44" t="s">
        <v>6</v>
      </c>
      <c r="J6" s="44" t="s">
        <v>22</v>
      </c>
      <c r="K6" s="45" t="s">
        <v>26</v>
      </c>
      <c r="L6" s="44" t="s">
        <v>25</v>
      </c>
      <c r="M6" s="44" t="s">
        <v>19</v>
      </c>
      <c r="N6" s="44" t="s">
        <v>16</v>
      </c>
      <c r="O6" s="44" t="s">
        <v>17</v>
      </c>
      <c r="P6" s="44" t="s">
        <v>0</v>
      </c>
      <c r="Q6" s="44" t="s">
        <v>18</v>
      </c>
      <c r="R6" s="56" t="s">
        <v>20</v>
      </c>
      <c r="S6" s="48" t="s">
        <v>21</v>
      </c>
      <c r="T6" s="1"/>
      <c r="U6" s="1"/>
    </row>
    <row r="7" spans="2:39" ht="43.5" customHeight="1" x14ac:dyDescent="0.25">
      <c r="B7" s="45"/>
      <c r="C7" s="17"/>
      <c r="D7" s="17"/>
      <c r="E7" s="17"/>
      <c r="F7" s="17"/>
      <c r="G7" s="17"/>
      <c r="H7" s="17"/>
      <c r="I7" s="45"/>
      <c r="J7" s="45"/>
      <c r="K7" s="46"/>
      <c r="L7" s="45"/>
      <c r="M7" s="45"/>
      <c r="N7" s="45"/>
      <c r="O7" s="45"/>
      <c r="P7" s="45"/>
      <c r="Q7" s="45"/>
      <c r="R7" s="57"/>
      <c r="S7" s="49"/>
      <c r="T7" s="1"/>
      <c r="U7" s="1"/>
    </row>
    <row r="8" spans="2:39" ht="41.25" customHeight="1" x14ac:dyDescent="0.25">
      <c r="B8" s="33" t="s">
        <v>30</v>
      </c>
      <c r="C8" s="30">
        <v>1</v>
      </c>
      <c r="D8" s="25" t="s">
        <v>27</v>
      </c>
      <c r="E8" s="27" t="s">
        <v>28</v>
      </c>
      <c r="F8" s="26"/>
      <c r="G8" s="26"/>
      <c r="H8" s="26"/>
      <c r="I8" s="32">
        <v>1</v>
      </c>
      <c r="J8" s="31" t="s">
        <v>33</v>
      </c>
      <c r="K8" s="35" t="s">
        <v>31</v>
      </c>
      <c r="L8" s="32">
        <v>1</v>
      </c>
      <c r="M8" s="7">
        <v>50000</v>
      </c>
      <c r="N8" s="7">
        <v>54000</v>
      </c>
      <c r="O8" s="7">
        <v>60000</v>
      </c>
      <c r="P8" s="7">
        <f>AVERAGE(M8:O8)</f>
        <v>54666.666666666664</v>
      </c>
      <c r="Q8" s="7">
        <f>SQRT(((SUM((POWER(M8-P8,2)),(POWER(N8-P8,2)),(POWER(O8-P8,2)))/(COLUMNS(M8:O8)-1))))</f>
        <v>5033.2229568471666</v>
      </c>
      <c r="R8" s="7">
        <f t="shared" ref="R8" si="0">Q8/P8*100</f>
        <v>9.2071151649643301</v>
      </c>
      <c r="S8" s="19">
        <f t="shared" ref="S8" si="1">L8*P8</f>
        <v>54666.666666666664</v>
      </c>
      <c r="T8" s="1"/>
      <c r="U8" s="1"/>
    </row>
    <row r="9" spans="2:39" ht="23.25" customHeight="1" x14ac:dyDescent="0.25">
      <c r="B9" s="36"/>
      <c r="C9" s="16"/>
      <c r="D9" s="16"/>
      <c r="E9" s="16"/>
      <c r="F9" s="16"/>
      <c r="G9" s="16"/>
      <c r="H9" s="16"/>
      <c r="I9" s="52" t="s">
        <v>5</v>
      </c>
      <c r="J9" s="53"/>
      <c r="K9" s="28"/>
      <c r="L9" s="18"/>
      <c r="M9" s="20">
        <f>M8*L8</f>
        <v>50000</v>
      </c>
      <c r="N9" s="20">
        <f>N8*L8</f>
        <v>54000</v>
      </c>
      <c r="O9" s="20">
        <f>O8*L8</f>
        <v>60000</v>
      </c>
      <c r="P9" s="18"/>
      <c r="Q9" s="18"/>
      <c r="R9" s="17"/>
      <c r="S9" s="34">
        <f>SUM(S8)</f>
        <v>54666.666666666664</v>
      </c>
    </row>
    <row r="10" spans="2:39" x14ac:dyDescent="0.25">
      <c r="B10" s="16"/>
      <c r="C10" s="16"/>
      <c r="D10" s="16"/>
      <c r="E10" s="16"/>
      <c r="F10" s="16"/>
      <c r="G10" s="16"/>
      <c r="H10" s="16"/>
      <c r="I10" s="17"/>
      <c r="J10" s="18"/>
      <c r="K10" s="18"/>
      <c r="L10" s="18"/>
      <c r="M10" s="18"/>
      <c r="N10" s="18"/>
      <c r="O10" s="18"/>
      <c r="P10" s="18"/>
      <c r="Q10" s="18"/>
      <c r="R10" s="21"/>
      <c r="S10" s="22"/>
    </row>
    <row r="11" spans="2:39" ht="21.75" customHeight="1" x14ac:dyDescent="0.25">
      <c r="B11" s="16"/>
      <c r="C11" s="16"/>
      <c r="D11" s="16"/>
      <c r="E11" s="16"/>
      <c r="F11" s="16"/>
      <c r="G11" s="16"/>
      <c r="H11" s="16"/>
      <c r="I11" s="54" t="s">
        <v>32</v>
      </c>
      <c r="J11" s="55"/>
      <c r="K11" s="55"/>
      <c r="L11" s="55"/>
      <c r="M11" s="55"/>
      <c r="N11" s="55"/>
      <c r="O11" s="55"/>
      <c r="P11" s="55"/>
      <c r="Q11" s="55"/>
      <c r="R11" s="55"/>
      <c r="S11" s="23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2:39" ht="8.25" customHeight="1" x14ac:dyDescent="0.25">
      <c r="B12" s="16"/>
      <c r="C12" s="16"/>
      <c r="D12" s="16"/>
      <c r="E12" s="16"/>
      <c r="F12" s="16"/>
      <c r="G12" s="16"/>
      <c r="H12" s="16"/>
      <c r="I12" s="17"/>
      <c r="J12" s="24"/>
      <c r="K12" s="24"/>
      <c r="L12" s="24"/>
      <c r="M12" s="24"/>
      <c r="N12" s="24"/>
      <c r="O12" s="24"/>
      <c r="P12" s="24"/>
      <c r="Q12" s="24"/>
      <c r="R12" s="24"/>
      <c r="S12" s="17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2:39" x14ac:dyDescent="0.25">
      <c r="B13" s="16"/>
      <c r="C13" s="16"/>
      <c r="D13" s="16"/>
      <c r="E13" s="16"/>
      <c r="F13" s="16"/>
      <c r="G13" s="16"/>
      <c r="H13" s="16"/>
      <c r="I13" s="47" t="s">
        <v>29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</row>
    <row r="14" spans="2:39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20" spans="2:19" ht="20.25" customHeight="1" x14ac:dyDescent="0.25"/>
    <row r="21" spans="2:19" ht="12" customHeight="1" x14ac:dyDescent="0.25"/>
    <row r="22" spans="2:19" s="29" customFormat="1" ht="13.5" customHeight="1" x14ac:dyDescent="0.2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2:19" ht="11.25" customHeight="1" x14ac:dyDescent="0.25"/>
    <row r="24" spans="2:19" ht="12" customHeight="1" x14ac:dyDescent="0.25"/>
    <row r="25" spans="2:19" ht="27.75" customHeight="1" x14ac:dyDescent="0.25"/>
  </sheetData>
  <mergeCells count="21">
    <mergeCell ref="I13:S13"/>
    <mergeCell ref="S6:S7"/>
    <mergeCell ref="B6:B7"/>
    <mergeCell ref="I3:L3"/>
    <mergeCell ref="I9:J9"/>
    <mergeCell ref="I11:R11"/>
    <mergeCell ref="I4:L4"/>
    <mergeCell ref="P6:P7"/>
    <mergeCell ref="Q6:Q7"/>
    <mergeCell ref="R6:R7"/>
    <mergeCell ref="I6:I7"/>
    <mergeCell ref="I2:S2"/>
    <mergeCell ref="M3:S3"/>
    <mergeCell ref="M4:S4"/>
    <mergeCell ref="I5:S5"/>
    <mergeCell ref="J6:J7"/>
    <mergeCell ref="L6:L7"/>
    <mergeCell ref="M6:M7"/>
    <mergeCell ref="N6:N7"/>
    <mergeCell ref="O6:O7"/>
    <mergeCell ref="K6:K7"/>
  </mergeCells>
  <pageMargins left="0.11811023622047245" right="0.11811023622047245" top="0.15748031496062992" bottom="0.15748031496062992" header="0.31496062992125984" footer="0.31496062992125984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6" sqref="B6"/>
    </sheetView>
  </sheetViews>
  <sheetFormatPr defaultRowHeight="15" x14ac:dyDescent="0.25"/>
  <cols>
    <col min="1" max="1" width="6.7109375" customWidth="1"/>
    <col min="2" max="2" width="34.140625" customWidth="1"/>
    <col min="3" max="3" width="26.85546875" customWidth="1"/>
    <col min="4" max="4" width="45.5703125" customWidth="1"/>
  </cols>
  <sheetData>
    <row r="1" spans="1:4" ht="30.75" customHeight="1" x14ac:dyDescent="0.25">
      <c r="A1" s="11" t="s">
        <v>12</v>
      </c>
      <c r="B1" s="12" t="s">
        <v>13</v>
      </c>
      <c r="C1" s="13" t="s">
        <v>14</v>
      </c>
      <c r="D1" s="13" t="s">
        <v>15</v>
      </c>
    </row>
    <row r="2" spans="1:4" ht="32.25" customHeight="1" x14ac:dyDescent="0.25">
      <c r="A2" s="11">
        <v>1</v>
      </c>
      <c r="B2" s="9" t="s">
        <v>7</v>
      </c>
      <c r="C2" s="10">
        <v>1500</v>
      </c>
      <c r="D2" s="8">
        <v>16.100000000000001</v>
      </c>
    </row>
    <row r="3" spans="1:4" ht="30.75" customHeight="1" x14ac:dyDescent="0.25">
      <c r="A3" s="11">
        <v>2</v>
      </c>
      <c r="B3" s="9" t="s">
        <v>8</v>
      </c>
      <c r="C3" s="10">
        <v>1400</v>
      </c>
      <c r="D3" s="8">
        <v>19</v>
      </c>
    </row>
    <row r="4" spans="1:4" ht="30.75" customHeight="1" x14ac:dyDescent="0.25">
      <c r="A4" s="11">
        <v>3</v>
      </c>
      <c r="B4" s="9" t="s">
        <v>9</v>
      </c>
      <c r="C4" s="10">
        <v>4100</v>
      </c>
      <c r="D4" s="8">
        <v>26.7</v>
      </c>
    </row>
    <row r="5" spans="1:4" ht="30.75" customHeight="1" x14ac:dyDescent="0.25">
      <c r="A5" s="11">
        <v>4</v>
      </c>
      <c r="B5" s="9" t="s">
        <v>10</v>
      </c>
      <c r="C5" s="10">
        <v>400</v>
      </c>
      <c r="D5" s="8">
        <v>12.3</v>
      </c>
    </row>
    <row r="6" spans="1:4" ht="30.75" customHeight="1" x14ac:dyDescent="0.25">
      <c r="A6" s="11">
        <v>5</v>
      </c>
      <c r="B6" s="9" t="s">
        <v>11</v>
      </c>
      <c r="C6" s="10">
        <v>250</v>
      </c>
      <c r="D6" s="7">
        <v>29.5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2026-07-17T04:26:11Z</dcterms:modified>
</cp:coreProperties>
</file>