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Лист1!$A$3:$K$10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<sst xmlns="http://schemas.openxmlformats.org/spreadsheetml/2006/main" count="20" uniqueCount="19">
  <si>
    <t xml:space="preserve">Приложение № 1</t>
  </si>
  <si>
    <t xml:space="preserve">№ п/п</t>
  </si>
  <si>
    <t xml:space="preserve">Наименование товара </t>
  </si>
  <si>
    <t xml:space="preserve">Количество товара</t>
  </si>
  <si>
    <t xml:space="preserve">Коммерческие предложения (руб./ед.изм.)</t>
  </si>
  <si>
    <t xml:space="preserve">Оценка однородности совокупности значений выставленных цен, используемых в расчете НМЦК, ЦКЕП</t>
  </si>
  <si>
    <t xml:space="preserve">НМЦК, определяемая методом сопоставимых рыночных цен </t>
  </si>
  <si>
    <t xml:space="preserve">Ком.предл.  № 1 от 03.08.2026</t>
  </si>
  <si>
    <t xml:space="preserve">Ком.предл.  № 2 от 03.08.2026</t>
  </si>
  <si>
    <t xml:space="preserve">Ком.предл. № 3 от 07.08.2026</t>
  </si>
  <si>
    <t xml:space="preserve">Средняя арифметическая цена за единицу &lt;ц&gt;</t>
  </si>
  <si>
    <t xml:space="preserve">Среднее квадратичное отклонение</t>
  </si>
  <si>
    <t xml:space="preserve">Коэффициент вариации цен V (%)</t>
  </si>
  <si>
    <t xml:space="preserve">Расчет НМЦК по формуле v-количество (объем) закупаемого товара, (работы, услуги); ц-мин. Цена за ед. ЦКЕП = v*ц</t>
  </si>
  <si>
    <t xml:space="preserve">Конверт почтовый бумажный С5</t>
  </si>
  <si>
    <t xml:space="preserve">Конверт почтовый бумажный С4</t>
  </si>
  <si>
    <t xml:space="preserve">Конверт почтовый бумажный Е65</t>
  </si>
  <si>
    <t xml:space="preserve">Конверт-пакет В3 Полиэтиленовый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</si>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</sst>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_-* #,##0.00_р_._-;\-* #,##0.00_р_._-;_-* \-??_р_._-;_-@_-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K10" activeCellId="0" sqref="K1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2"/>
    <col collapsed="false" customWidth="true" hidden="false" outlineLevel="0" max="2" min="2" style="1" width="26.56"/>
    <col collapsed="false" customWidth="true" hidden="false" outlineLevel="0" max="3" min="3" style="1" width="14.15"/>
    <col collapsed="false" customWidth="true" hidden="false" outlineLevel="0" max="4" min="4" style="1" width="18.12"/>
    <col collapsed="false" customWidth="true" hidden="false" outlineLevel="0" max="5" min="5" style="1" width="18.29"/>
    <col collapsed="false" customWidth="true" hidden="false" outlineLevel="0" max="6" min="6" style="1" width="18.58"/>
    <col collapsed="false" customWidth="true" hidden="false" outlineLevel="0" max="7" min="7" style="1" width="18.42"/>
    <col collapsed="false" customWidth="true" hidden="false" outlineLevel="0" max="8" min="8" style="1" width="15"/>
    <col collapsed="false" customWidth="true" hidden="false" outlineLevel="0" max="9" min="9" style="1" width="18.58"/>
    <col collapsed="false" customWidth="true" hidden="false" outlineLevel="0" max="10" min="10" style="1" width="18.29"/>
    <col collapsed="false" customWidth="true" hidden="false" outlineLevel="0" max="11" min="11" style="1" width="18.42"/>
    <col collapsed="false" customWidth="false" hidden="false" outlineLevel="0" max="1025" min="12" style="1" width="8.67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K1" s="2"/>
    </row>
    <row r="2" customFormat="false" ht="19.7" hidden="false" customHeight="false" outlineLevel="0" collapsed="false">
      <c r="A2" s="2"/>
      <c r="B2" s="3"/>
      <c r="C2" s="3"/>
      <c r="D2" s="3"/>
      <c r="E2" s="2"/>
      <c r="F2" s="2"/>
      <c r="G2" s="2"/>
      <c r="H2" s="2"/>
      <c r="I2" s="2"/>
      <c r="J2" s="4" t="s">
        <v>0</v>
      </c>
      <c r="K2" s="2"/>
    </row>
    <row r="3" customFormat="false" ht="39.75" hidden="false" customHeight="true" outlineLevel="0" collapsed="false">
      <c r="A3" s="5" t="s">
        <v>1</v>
      </c>
      <c r="B3" s="6" t="s">
        <v>2</v>
      </c>
      <c r="C3" s="7" t="s">
        <v>3</v>
      </c>
      <c r="D3" s="5" t="s">
        <v>4</v>
      </c>
      <c r="E3" s="5"/>
      <c r="F3" s="5"/>
      <c r="G3" s="7" t="s">
        <v>5</v>
      </c>
      <c r="H3" s="7"/>
      <c r="I3" s="7"/>
      <c r="J3" s="7" t="s">
        <v>6</v>
      </c>
      <c r="K3" s="7"/>
    </row>
    <row r="4" customFormat="false" ht="46.5" hidden="false" customHeight="true" outlineLevel="0" collapsed="false">
      <c r="A4" s="5"/>
      <c r="B4" s="6"/>
      <c r="C4" s="7"/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8" t="s">
        <v>10</v>
      </c>
      <c r="K4" s="7" t="s">
        <v>13</v>
      </c>
    </row>
    <row r="5" customFormat="false" ht="77.25" hidden="false" customHeight="true" outlineLevel="0" collapsed="false">
      <c r="A5" s="5"/>
      <c r="B5" s="6"/>
      <c r="C5" s="7"/>
      <c r="D5" s="7"/>
      <c r="E5" s="7"/>
      <c r="F5" s="7"/>
      <c r="G5" s="7"/>
      <c r="H5" s="7"/>
      <c r="I5" s="7"/>
      <c r="J5" s="8"/>
      <c r="K5" s="7"/>
    </row>
    <row r="6" customFormat="false" ht="61.4" hidden="false" customHeight="true" outlineLevel="0" collapsed="false">
      <c r="A6" s="9" t="n">
        <v>1</v>
      </c>
      <c r="B6" s="10" t="s">
        <v>14</v>
      </c>
      <c r="C6" s="11" t="n">
        <v>45000</v>
      </c>
      <c r="D6" s="12" t="n">
        <v>2.9</v>
      </c>
      <c r="E6" s="13" t="n">
        <v>2.9</v>
      </c>
      <c r="F6" s="13" t="n">
        <v>4.54</v>
      </c>
      <c r="G6" s="14" t="n">
        <f aca="false">(D6+E6+F6)/3</f>
        <v>3.44666666666667</v>
      </c>
      <c r="H6" s="14" t="n">
        <f aca="false">SQRT((POWER((D6-G6),2)+POWER((E6-G6),2)+POWER((F6-G6),2))/2)</f>
        <v>0.946854441470986</v>
      </c>
      <c r="I6" s="14" t="n">
        <f aca="false">H6/G6*100</f>
        <v>27.4715988821369</v>
      </c>
      <c r="J6" s="14" t="n">
        <f aca="false">(D6+E6+F6)/3</f>
        <v>3.44666666666667</v>
      </c>
      <c r="K6" s="14" t="n">
        <f aca="false">3.45*45000</f>
        <v>155250</v>
      </c>
    </row>
    <row r="7" customFormat="false" ht="46.45" hidden="false" customHeight="true" outlineLevel="0" collapsed="false">
      <c r="A7" s="9" t="n">
        <v>2</v>
      </c>
      <c r="B7" s="10" t="s">
        <v>15</v>
      </c>
      <c r="C7" s="11" t="n">
        <v>15000</v>
      </c>
      <c r="D7" s="12" t="n">
        <v>7</v>
      </c>
      <c r="E7" s="13" t="n">
        <v>7.2</v>
      </c>
      <c r="F7" s="13" t="n">
        <v>12.08</v>
      </c>
      <c r="G7" s="14" t="n">
        <f aca="false">(D7+E7+F7)/3</f>
        <v>8.76</v>
      </c>
      <c r="H7" s="14" t="n">
        <f aca="false">SQRT((POWER((D7-G7),2)+POWER((E7-G7),2)+POWER((F7-G7),2))/2)</f>
        <v>2.87694282181624</v>
      </c>
      <c r="I7" s="14" t="n">
        <f aca="false">H7/G7*100</f>
        <v>32.841813034432</v>
      </c>
      <c r="J7" s="14" t="n">
        <f aca="false">(D7+E7+F7)/3</f>
        <v>8.76</v>
      </c>
      <c r="K7" s="14" t="n">
        <f aca="false">8.76*15000</f>
        <v>131400</v>
      </c>
    </row>
    <row r="8" customFormat="false" ht="59.25" hidden="false" customHeight="true" outlineLevel="0" collapsed="false">
      <c r="A8" s="9" t="n">
        <v>3</v>
      </c>
      <c r="B8" s="10" t="s">
        <v>16</v>
      </c>
      <c r="C8" s="11" t="n">
        <v>5000</v>
      </c>
      <c r="D8" s="12" t="n">
        <v>3</v>
      </c>
      <c r="E8" s="13" t="n">
        <v>2.45</v>
      </c>
      <c r="F8" s="13" t="n">
        <v>4.1</v>
      </c>
      <c r="G8" s="14" t="n">
        <f aca="false">(D8+E8+F8)/3</f>
        <v>3.18333333333333</v>
      </c>
      <c r="H8" s="14" t="n">
        <f aca="false">SQRT((POWER((D8-G8),2)+POWER((E8-G8),2)+POWER((F8-G8),2))/2)</f>
        <v>0.84013887740857</v>
      </c>
      <c r="I8" s="14" t="n">
        <f aca="false">H8/G8*100</f>
        <v>26.3917971960807</v>
      </c>
      <c r="J8" s="14" t="n">
        <f aca="false">(D8+E8+F8)/3</f>
        <v>3.18333333333333</v>
      </c>
      <c r="K8" s="14" t="n">
        <f aca="false">3.18*5000</f>
        <v>15900</v>
      </c>
    </row>
    <row r="9" customFormat="false" ht="54.75" hidden="false" customHeight="true" outlineLevel="0" collapsed="false">
      <c r="A9" s="9" t="n">
        <v>4</v>
      </c>
      <c r="B9" s="15" t="s">
        <v>17</v>
      </c>
      <c r="C9" s="11" t="n">
        <v>3000</v>
      </c>
      <c r="D9" s="12" t="n">
        <v>14</v>
      </c>
      <c r="E9" s="13" t="n">
        <v>19.99</v>
      </c>
      <c r="F9" s="13" t="n">
        <v>23.34</v>
      </c>
      <c r="G9" s="14" t="n">
        <f aca="false">(D9+E9+F9)/3</f>
        <v>19.11</v>
      </c>
      <c r="H9" s="14" t="n">
        <f aca="false">SQRT((POWER((D9-G9),2)+POWER((E9-G9),2)+POWER((F9-G9),2))/2)</f>
        <v>4.73177556526089</v>
      </c>
      <c r="I9" s="14" t="n">
        <f aca="false">H9/G9*100</f>
        <v>24.7607303258027</v>
      </c>
      <c r="J9" s="14" t="n">
        <f aca="false">(D9+E9+F9)/3</f>
        <v>19.11</v>
      </c>
      <c r="K9" s="14" t="n">
        <f aca="false">19.11*3000</f>
        <v>57330</v>
      </c>
    </row>
    <row r="10" customFormat="false" ht="15" hidden="false" customHeight="true" outlineLevel="0" collapsed="false">
      <c r="A10" s="16" t="s">
        <v>18</v>
      </c>
      <c r="B10" s="16"/>
      <c r="C10" s="17" t="n">
        <f aca="false">C6+C7+C8+C9</f>
        <v>68000</v>
      </c>
      <c r="D10" s="16"/>
      <c r="E10" s="16"/>
      <c r="F10" s="16"/>
      <c r="G10" s="16"/>
      <c r="H10" s="16"/>
      <c r="I10" s="16"/>
      <c r="J10" s="16"/>
      <c r="K10" s="17" t="n">
        <f aca="false">K6+K7+K8+K9</f>
        <v>359880</v>
      </c>
    </row>
    <row r="11" customFormat="false" ht="19.7" hidden="false" customHeight="false" outlineLevel="0" collapsed="false">
      <c r="A11" s="18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customFormat="false" ht="13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4.35" hidden="false" customHeight="false" outlineLevel="0" collapsed="false"/>
  </sheetData>
  <mergeCells count="17">
    <mergeCell ref="B2:D2"/>
    <mergeCell ref="A3:A5"/>
    <mergeCell ref="B3:B5"/>
    <mergeCell ref="C3:C5"/>
    <mergeCell ref="D3:F3"/>
    <mergeCell ref="G3:I3"/>
    <mergeCell ref="J3:K3"/>
    <mergeCell ref="D4:D5"/>
    <mergeCell ref="E4:E5"/>
    <mergeCell ref="F4:F5"/>
    <mergeCell ref="G4:G5"/>
    <mergeCell ref="H4:H5"/>
    <mergeCell ref="I4:I5"/>
    <mergeCell ref="J4:J5"/>
    <mergeCell ref="K4:K5"/>
    <mergeCell ref="A10:B10"/>
    <mergeCell ref="D10:J10"/>
  </mergeCells>
  <printOptions headings="false" gridLines="false" gridLinesSet="true" horizontalCentered="false" verticalCentered="false"/>
  <pageMargins left="0.708333333333333" right="0.708333333333333" top="0.354166666666667" bottom="0.35416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284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2026-08-04T10:51:41Z</cp:lastPrinted>
  <dcterms:modified xsi:type="dcterms:W3CDTF">2026-08-10T11:54:46Z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