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Договоры\Договор 2026\Договора по 44 ФЗ\Ленты диаграммные2\"/>
    </mc:Choice>
  </mc:AlternateContent>
  <xr:revisionPtr revIDLastSave="0" documentId="13_ncr:1_{413B4FDB-A8C3-4A01-9059-60FA9C32C701}" xr6:coauthVersionLast="47" xr6:coauthVersionMax="47" xr10:uidLastSave="{00000000-0000-0000-0000-000000000000}"/>
  <bookViews>
    <workbookView xWindow="-120" yWindow="-120" windowWidth="29040" windowHeight="15840" tabRatio="727" xr2:uid="{00000000-000D-0000-FFFF-FFFF00000000}"/>
  </bookViews>
  <sheets>
    <sheet name="Метод анализ рынка" sheetId="7" r:id="rId1"/>
    <sheet name="НМЦК проектно-сметным методом" sheetId="4" state="hidden" r:id="rId2"/>
  </sheets>
  <definedNames>
    <definedName name="_xlnm.Print_Area" localSheetId="0">'Метод анализ рынка'!$A$1:$K$11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" i="7" l="1"/>
  <c r="K9" i="7" s="1"/>
  <c r="J7" i="7"/>
  <c r="H7" i="7"/>
  <c r="I7" i="7"/>
  <c r="I8" i="7" l="1"/>
  <c r="H8" i="7"/>
</calcChain>
</file>

<file path=xl/sharedStrings.xml><?xml version="1.0" encoding="utf-8"?>
<sst xmlns="http://schemas.openxmlformats.org/spreadsheetml/2006/main" count="20" uniqueCount="20">
  <si>
    <t>Приложение № 3 к извещению</t>
  </si>
  <si>
    <t>№ п/п</t>
  </si>
  <si>
    <t>Объект закупки</t>
  </si>
  <si>
    <t>Ед. измерения</t>
  </si>
  <si>
    <t>Количество</t>
  </si>
  <si>
    <t>КП № 1.</t>
  </si>
  <si>
    <t xml:space="preserve">КП № 2. </t>
  </si>
  <si>
    <t xml:space="preserve">КП № 3 </t>
  </si>
  <si>
    <t>Средняя ариф.величина цены ед., руб.</t>
  </si>
  <si>
    <t>Коэффициент вариации цены (%)</t>
  </si>
  <si>
    <t>Цена ед., принятая к разм., руб.</t>
  </si>
  <si>
    <t>НМЦК</t>
  </si>
  <si>
    <t>В результате проведения анализа рынка начальная (максимальная) цена контракта  составляет :</t>
  </si>
  <si>
    <r>
      <t>Основные характеристики объекта закупки: в соответствии с</t>
    </r>
    <r>
      <rPr>
        <b/>
        <sz val="11"/>
        <color theme="1"/>
        <rFont val="Times New Roman"/>
        <family val="1"/>
        <charset val="204"/>
      </rPr>
      <t xml:space="preserve"> приложением № 1</t>
    </r>
    <r>
      <rPr>
        <sz val="11"/>
        <color theme="1"/>
        <rFont val="Times New Roman"/>
        <family val="1"/>
        <charset val="204"/>
      </rPr>
      <t xml:space="preserve"> к извещению</t>
    </r>
  </si>
  <si>
    <r>
  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Коэффициент вариации </t>
    </r>
    <r>
      <rPr>
        <b/>
        <u/>
        <sz val="11"/>
        <color theme="1"/>
        <rFont val="Times New Roman"/>
        <family val="1"/>
        <charset val="204"/>
      </rPr>
      <t>не превышает 33%</t>
    </r>
    <r>
      <rPr>
        <sz val="11"/>
        <color theme="1"/>
        <rFont val="Times New Roman"/>
        <family val="1"/>
        <charset val="204"/>
      </rPr>
      <t>, что свидетельствует об однородности совокупности значений, используемых в расчете.</t>
    </r>
  </si>
  <si>
    <r>
      <t xml:space="preserve">Обоснование начальной (максимальной) цены контракта на </t>
    </r>
    <r>
      <rPr>
        <b/>
        <sz val="11"/>
        <color theme="1"/>
        <rFont val="Times New Roman"/>
        <family val="1"/>
        <charset val="204"/>
      </rPr>
      <t xml:space="preserve">поставку лент диаграммных
</t>
    </r>
  </si>
  <si>
    <t>Ленты диаграммные рулонные и складывающиеся для медицинских регистрирующих приборов по ТУ 17.12.14-004-22261422-2017</t>
  </si>
  <si>
    <t>Заказчик выполнил расчет начальной (максимальной) цены контракта (НМЦК) методом сопоставимых рыночных цен (анализа рынка), используя ценовые предложения: Ценовое предложение № 1 - Исх. № 5656от 16.12.2025 года ; Ценовое предложение № 2 - Исх.№ 256 от 17.12.2025 года; Ценовое предложение № 3 - Исх.№ 649 от 17.12.2025 года.</t>
  </si>
  <si>
    <t>рулон</t>
  </si>
  <si>
    <t xml:space="preserve">Во исполнение статьи 34 Бюджетного кодекса Российской Федерации к размещению принята минимальная цена.
Коэффициент вариации не превышает 33%, совокупность цен принимается однородной.
 Дата подготовки обоснования НМЦК: 04.09.2026 года        
Заведующий аптекой Т.В. Молвинских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</si>
</sst>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9" x14ac:knownFonts="1">
    <font>
      <sz val="11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rgb="FFBCBCBC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164" fontId="0" fillId="2" borderId="0" xfId="0" applyNumberForma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right" vertical="center" wrapText="1"/>
    </xf>
    <xf numFmtId="164" fontId="4" fillId="2" borderId="6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horizontal="right" vertical="center" wrapText="1"/>
    </xf>
    <xf numFmtId="164" fontId="1" fillId="2" borderId="0" xfId="0" applyNumberFormat="1" applyFont="1" applyFill="1" applyAlignment="1">
      <alignment horizontal="left" vertical="center" wrapText="1"/>
    </xf>
    <xf numFmtId="164" fontId="4" fillId="2" borderId="0" xfId="0" applyNumberFormat="1" applyFont="1" applyFill="1" applyAlignment="1">
      <alignment horizontal="right" vertical="center"/>
    </xf>
    <xf numFmtId="164" fontId="5" fillId="2" borderId="1" xfId="0" applyNumberFormat="1" applyFont="1" applyFill="1" applyBorder="1" applyAlignment="1">
      <alignment horizontal="left" wrapText="1"/>
    </xf>
    <xf numFmtId="164" fontId="5" fillId="2" borderId="2" xfId="0" applyNumberFormat="1" applyFont="1" applyFill="1" applyBorder="1" applyAlignment="1">
      <alignment horizontal="left" vertical="center" wrapText="1"/>
    </xf>
    <xf numFmtId="164" fontId="5" fillId="2" borderId="3" xfId="0" applyNumberFormat="1" applyFont="1" applyFill="1" applyBorder="1" applyAlignment="1">
      <alignment horizontal="left" vertical="center" wrapText="1"/>
    </xf>
    <xf numFmtId="164" fontId="5" fillId="2" borderId="5" xfId="0" applyNumberFormat="1" applyFont="1" applyFill="1" applyBorder="1" applyAlignment="1">
      <alignment horizontal="left" vertical="center" wrapText="1"/>
    </xf>
    <xf numFmtId="164" fontId="5" fillId="3" borderId="3" xfId="0" applyNumberFormat="1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112058</xdr:colOff>
      <xdr:row>1</xdr:row>
      <xdr:rowOff>327212</xdr:rowOff>
    </xdr:from>
    <xdr:ext cx="4628030" cy="249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 panose="02040503050406030204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 panose="02040503050406030204"/>
                          </a:rPr>
                          <m:t>рын</m:t>
                        </m:r>
                      </m:sup>
                    </m:sSup>
                    <m:r>
                      <a:rPr lang="ru-RU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</a:rPr>
                          <m:t>𝑣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den>
                    </m:f>
                    <m:r>
                      <a:rPr lang="ru-RU" sz="1400" b="0" i="1">
                        <a:latin typeface="Cambria Math" panose="02040503050406030204"/>
                      </a:rPr>
                      <m:t> ∗ </m:t>
                    </m:r>
                    <m:nary>
                      <m:naryPr>
                        <m:chr m:val="∑"/>
                        <m:limLoc m:val="subSup"/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400" b="0" i="1">
                            <a:latin typeface="Cambria Math" panose="02040503050406030204"/>
                          </a:rPr>
                          <m:t>𝑖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=1</m:t>
                        </m:r>
                      </m:sub>
                      <m:sup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400" b="0" i="1">
                                <a:latin typeface="Cambria Math"/>
                              </a:rPr>
                              <m:t>ц</m:t>
                            </m:r>
                          </m:e>
                          <m:sub>
                            <m:r>
                              <a:rPr lang="en-US" sz="1400" b="0" i="1">
                                <a:latin typeface="Cambria Math" panose="02040503050406030204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400"/>
            </a:p>
            <a:p>
              <a14:m>
                <m:oMath xmlns:m="http://schemas.openxmlformats.org/officeDocument/2006/math">
                  <m:sSup>
                    <m:sSupPr>
                      <m:ctrlPr>
                        <a:rPr lang="ru-RU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НМЦК</m:t>
                      </m:r>
                    </m:e>
                    <m:sup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рын</m:t>
                      </m:r>
                    </m:sup>
                  </m:s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Choice>
      <mc:Fallback xmlns:r="http://schemas.openxmlformats.org/officeDocument/2006/relationships" xmlns="">
        <xdr:sp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400" b="0">
                  <a:latin typeface="Cambria Math" panose="02040503050406030204"/>
                </a:rPr>
                <a:t>НМЦК</a:t>
              </a:r>
              <a:r>
                <a:rPr lang="ru-RU" sz="1400">
                  <a:latin typeface="Cambria Math" panose="02040503050406030204"/>
                </a:rPr>
                <a:t>^</a:t>
              </a:r>
              <a:r>
                <a:rPr lang="ru-RU" sz="1400" b="0">
                  <a:latin typeface="Cambria Math" panose="02040503050406030204"/>
                </a:rPr>
                <a:t>рын</a:t>
              </a:r>
              <a:r>
                <a:rPr lang="ru-RU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</a:rPr>
                <a:t>𝑣</a:t>
              </a:r>
              <a:r>
                <a:rPr lang="ru-RU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 ∗ </a:t>
              </a:r>
              <a:r>
                <a:rPr lang="ru-RU" sz="1400" b="0">
                  <a:latin typeface="Cambria Math" panose="02040503050406030204"/>
                </a:rPr>
                <a:t>∑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r>
                <a:rPr lang="en-US" sz="1400" b="0">
                  <a:latin typeface="Cambria Math" panose="02040503050406030204"/>
                </a:rPr>
                <a:t>=</a:t>
              </a:r>
              <a:r>
                <a:rPr lang="en-US" sz="1400" b="0">
                  <a:latin typeface="Cambria Math" panose="02040503050406030204"/>
                </a:rPr>
                <a:t>1</a:t>
              </a:r>
              <a:r>
                <a:rPr lang="ru-RU" sz="1400" b="0">
                  <a:latin typeface="Cambria Math" panose="02040503050406030204"/>
                </a:rPr>
                <a:t>^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▒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endParaRPr lang="ru-RU" sz="1400"/>
            </a:p>
            <a:p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НМЦК</a:t>
              </a:r>
              <a:r>
                <a:rPr lang="ru-RU" sz="140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рын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14</xdr:col>
      <xdr:colOff>291353</xdr:colOff>
      <xdr:row>5</xdr:row>
      <xdr:rowOff>0</xdr:rowOff>
    </xdr:from>
    <xdr:ext cx="4552950" cy="2133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12098655" y="219773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latin typeface="Cambria Math" panose="02040503050406030204"/>
                      </a:rPr>
                      <m:t>𝑉</m:t>
                    </m:r>
                    <m:r>
                      <a:rPr lang="en-US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  <a:ea typeface="Cambria Math" panose="02040503050406030204"/>
                          </a:rPr>
                          <m:t>𝜎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&lt;</m:t>
                        </m:r>
                        <m:r>
                          <a:rPr lang="ru-RU" sz="1400" b="0" i="1">
                            <a:latin typeface="Cambria Math" panose="02040503050406030204"/>
                          </a:rPr>
                          <m:t>ц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&gt;</m:t>
                        </m:r>
                      </m:den>
                    </m:f>
                    <m:r>
                      <a:rPr lang="en-US" sz="1400" b="0" i="1">
                        <a:latin typeface="Cambria Math" panose="02040503050406030204"/>
                      </a:rPr>
                      <m:t> ∗100</m:t>
                    </m:r>
                  </m:oMath>
                </m:oMathPara>
              </a14:m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Cambria Math" panose="02040503050406030204"/>
                      <a:cs typeface="+mn-cs"/>
                    </a:rPr>
                    <m:t>𝜎</m:t>
                  </m:r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nary>
                        <m:naryPr>
                          <m:chr m:val="∑"/>
                          <m:limLoc m:val="subSup"/>
                          <m:ctrl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5"/>
                            </m:r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=1</m:t>
                          </m:r>
                        </m:sub>
                        <m:sup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𝑛</m:t>
                          </m:r>
                        </m:sup>
                        <m:e>
                          <m:sSup>
                            <m:sSupPr>
                              <m:ctrlP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(</m:t>
                              </m:r>
                              <m:sSubSup>
                                <m:sSubSupPr>
                                  <m:ctrlP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a:rPr lang="ru-RU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ц</m:t>
                                  </m:r>
                                </m:e>
                                <m:sub>
                                  <m: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sub>
                                <m:sup/>
                              </m:sSub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−&lt;</m:t>
                              </m:r>
                              <m:r>
                                <a:rPr lang="ru-RU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ц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&gt;)</m:t>
                              </m:r>
                            </m:e>
                            <m: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𝑛</m:t>
                      </m:r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 −1</m:t>
                      </m:r>
                    </m:den>
                  </m:f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  <m:sup/>
                  </m:sSub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</a:p>
            <a:p>
              <a:endParaRPr lang="en-US" sz="1400" b="0"/>
            </a:p>
          </xdr:txBody>
        </xdr:sp>
      </mc:Choice>
      <mc:Fallback xmlns:r="http://schemas.openxmlformats.org/officeDocument/2006/relationships" xmlns="">
        <xdr:sp>
          <xdr:nvSpPr>
            <xdr:cNvPr id="3" name="TextBox 2"/>
            <xdr:cNvSpPr txBox="1"/>
          </xdr:nvSpPr>
          <xdr:spPr>
            <a:xfrm>
              <a:off x="12098655" y="219773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400" b="0">
                  <a:latin typeface="Cambria Math" panose="02040503050406030204"/>
                </a:rPr>
                <a:t>𝑉</a:t>
              </a:r>
              <a:r>
                <a:rPr lang="en-US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  <a:ea typeface="Cambria Math" panose="02040503050406030204"/>
                </a:rPr>
                <a:t>𝜎</a:t>
              </a:r>
              <a:r>
                <a:rPr lang="en-US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&lt;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en-US" sz="1400" b="0">
                  <a:latin typeface="Cambria Math" panose="02040503050406030204"/>
                </a:rPr>
                <a:t>&gt;</a:t>
              </a:r>
              <a:r>
                <a:rPr lang="en-US" sz="1400" b="0">
                  <a:latin typeface="Cambria Math" panose="02040503050406030204"/>
                </a:rPr>
                <a:t> ∗</a:t>
              </a:r>
              <a:r>
                <a:rPr lang="en-US" sz="1400" b="0">
                  <a:latin typeface="Cambria Math" panose="02040503050406030204"/>
                </a:rPr>
                <a:t>100</a:t>
              </a:r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Cambria Math" panose="02040503050406030204"/>
                  <a:cs typeface="+mn-cs"/>
                </a:rPr>
                <a:t>𝜎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 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∑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(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−&lt;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&gt;)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2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/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4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"/>
  <sheetViews>
    <sheetView tabSelected="1" view="pageBreakPreview" zoomScale="85" zoomScaleNormal="85" zoomScaleSheetLayoutView="85" workbookViewId="0">
      <selection activeCell="H7" sqref="H7"/>
    </sheetView>
  </sheetViews>
  <sheetFormatPr defaultColWidth="9.140625" defaultRowHeight="15" x14ac:dyDescent="0.25"/>
  <cols>
    <col min="1" max="1" width="6.42578125" style="1" customWidth="1"/>
    <col min="2" max="2" width="32.7109375" style="1" customWidth="1"/>
    <col min="3" max="3" width="11.85546875" style="1" customWidth="1"/>
    <col min="4" max="4" width="8.7109375" style="1" customWidth="1"/>
    <col min="5" max="5" width="16.7109375" style="1" customWidth="1"/>
    <col min="6" max="6" width="16" style="1" customWidth="1"/>
    <col min="7" max="9" width="15.28515625" style="1" customWidth="1"/>
    <col min="10" max="10" width="11.42578125" style="1" customWidth="1"/>
    <col min="11" max="11" width="19.28515625" style="1" customWidth="1"/>
    <col min="12" max="12" width="5.28515625" style="1" customWidth="1"/>
    <col min="13" max="13" width="9.140625" style="1" hidden="1" customWidth="1"/>
    <col min="14" max="14" width="2.5703125" style="1" customWidth="1"/>
    <col min="15" max="16384" width="9.140625" style="1"/>
  </cols>
  <sheetData>
    <row r="1" spans="1:12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ht="45.75" customHeight="1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ht="24" customHeight="1" x14ac:dyDescent="0.25">
      <c r="A3" s="22" t="s">
        <v>13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2" ht="46.9" customHeight="1" x14ac:dyDescent="0.25">
      <c r="A4" s="25" t="s">
        <v>17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2" ht="70.150000000000006" customHeight="1" x14ac:dyDescent="0.25">
      <c r="A5" s="26" t="s">
        <v>14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"/>
    </row>
    <row r="6" spans="1:12" ht="67.150000000000006" customHeight="1" x14ac:dyDescent="0.25">
      <c r="A6" s="5" t="s">
        <v>1</v>
      </c>
      <c r="B6" s="4" t="s">
        <v>2</v>
      </c>
      <c r="C6" s="5" t="s">
        <v>3</v>
      </c>
      <c r="D6" s="5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5" t="s">
        <v>10</v>
      </c>
      <c r="K6" s="5" t="s">
        <v>11</v>
      </c>
    </row>
    <row r="7" spans="1:12" ht="67.150000000000006" customHeight="1" x14ac:dyDescent="0.25">
      <c r="A7" s="5">
        <v>1</v>
      </c>
      <c r="B7" s="15" t="s">
        <v>16</v>
      </c>
      <c r="C7" s="5" t="s">
        <v>18</v>
      </c>
      <c r="D7" s="5">
        <v>200</v>
      </c>
      <c r="E7" s="6">
        <v>221</v>
      </c>
      <c r="F7" s="6">
        <v>212</v>
      </c>
      <c r="G7" s="6">
        <v>233</v>
      </c>
      <c r="H7" s="8">
        <f>(E7+F7+G7)/3</f>
        <v>222</v>
      </c>
      <c r="I7" s="9">
        <f t="shared" ref="I7" si="0">(STDEV(E7,F7,G7)/J7*100)</f>
        <v>4.7457899787624953</v>
      </c>
      <c r="J7" s="6">
        <f>H7</f>
        <v>222</v>
      </c>
      <c r="K7" s="10">
        <f>J7*D7</f>
        <v>44400</v>
      </c>
    </row>
    <row r="8" spans="1:12" ht="4.1500000000000004" hidden="1" customHeight="1" x14ac:dyDescent="0.25">
      <c r="A8" s="5">
        <v>3</v>
      </c>
      <c r="B8" s="11"/>
      <c r="C8" s="7"/>
      <c r="D8" s="12"/>
      <c r="E8" s="13"/>
      <c r="F8" s="13"/>
      <c r="G8" s="13"/>
      <c r="H8" s="8">
        <f t="shared" ref="H8" si="1">(E8+F8+G8)/3</f>
        <v>0</v>
      </c>
      <c r="I8" s="9" t="e">
        <f t="shared" ref="I8" si="2">(STDEV(E8,F8,G8)/J8*100)</f>
        <v>#DIV/0!</v>
      </c>
      <c r="J8" s="6">
        <v>180</v>
      </c>
      <c r="K8" s="10">
        <v>165013.35</v>
      </c>
    </row>
    <row r="9" spans="1:12" ht="23.25" customHeight="1" x14ac:dyDescent="0.25">
      <c r="A9" s="14"/>
      <c r="B9" s="16" t="s">
        <v>12</v>
      </c>
      <c r="C9" s="16"/>
      <c r="D9" s="16"/>
      <c r="E9" s="16"/>
      <c r="F9" s="16"/>
      <c r="G9" s="16"/>
      <c r="H9" s="16"/>
      <c r="I9" s="16"/>
      <c r="J9" s="17"/>
      <c r="K9" s="10">
        <f>K7</f>
        <v>44400</v>
      </c>
    </row>
    <row r="10" spans="1:12" ht="23.2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3"/>
    </row>
    <row r="11" spans="1:12" ht="118.15" customHeight="1" x14ac:dyDescent="0.25">
      <c r="A11" s="19" t="s">
        <v>19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</sheetData>
  <mergeCells count="8">
    <mergeCell ref="B9:J9"/>
    <mergeCell ref="A10:J10"/>
    <mergeCell ref="A11:K11"/>
    <mergeCell ref="A1:K1"/>
    <mergeCell ref="A2:K2"/>
    <mergeCell ref="A3:K3"/>
    <mergeCell ref="A4:K4"/>
    <mergeCell ref="A5:K5"/>
  </mergeCells>
  <pageMargins left="0.25" right="0.25" top="0.75" bottom="0.75" header="0.3" footer="0.3"/>
  <pageSetup paperSize="9" scale="84" fitToHeight="0" orientation="landscape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25" sqref="I25"/>
    </sheetView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Метод анализ рынка</vt:lpstr>
      <vt:lpstr>НМЦК проектно-сметным методом</vt:lpstr>
      <vt:lpstr>'Метод анализ рынка'!Область_печати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Договорной отдел 1</cp:lastModifiedBy>
  <cp:lastPrinted>2026-09-04T05:04:11Z</cp:lastPrinted>
  <dcterms:created xsi:type="dcterms:W3CDTF">2013-12-17T05:16:00Z</dcterms:created>
  <dcterms:modified xsi:type="dcterms:W3CDTF">2026-09-04T05:04:12Z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2B3CCB7B2BE54E00A809060B17AB9AD0</vt:lpwstr>
  </property>
  <property fmtid="{D5CDD505-2E9C-101B-9397-08002B2CF9AE}" pid="3" name="KSOProductBuildVer">
    <vt:lpwstr>1049-11.2.0.11537</vt:lpwstr>
  </property>
</Properties>
</file>