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ФЭУ\44-ФЗ\ЕАТ\2026\06. Июнь\Новая папка\"/>
    </mc:Choice>
  </mc:AlternateContent>
  <bookViews>
    <workbookView xWindow="0" yWindow="0" windowWidth="18345" windowHeight="11535" tabRatio="500"/>
  </bookViews>
  <sheets>
    <sheet name="вар1" sheetId="1" r:id="rId1"/>
  </sheets>
  <definedNames>
    <definedName name="_xlnm.Print_Area" localSheetId="0">вар1!$A$1:$M$15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L9" i="1"/>
  <c r="K9" i="1"/>
  <c r="J9" i="1"/>
</calcChain>
</file>

<file path=xl/sharedStrings.xml><?xml version="1.0" encoding="utf-8"?>
<sst xmlns="http://schemas.openxmlformats.org/spreadsheetml/2006/main" count="23" uniqueCount="22">
  <si>
    <t>Утверждаю:</t>
  </si>
  <si>
    <t>Директор РЦФГ
Оболенская А.Г./___________</t>
  </si>
  <si>
    <t>" ____ "__________2026 г.</t>
  </si>
  <si>
    <t>Обоснование цены контракта, заключаемого с единственным исполнителем</t>
  </si>
  <si>
    <t>Редакционно-издательские услуги издания Монографии "Финансовая грамотность и финансовая культура: детерминанты балгополучия и стратегические задачи развития"</t>
  </si>
  <si>
    <t>№ п/п</t>
  </si>
  <si>
    <t>ОКПД2</t>
  </si>
  <si>
    <t xml:space="preserve">Наименование услуги </t>
  </si>
  <si>
    <t>Ед. изм.</t>
  </si>
  <si>
    <t xml:space="preserve">Кол-во </t>
  </si>
  <si>
    <t>Цена 1 Коммерческое предложение 
вх. № 11-Ф/2026 от 17.05.2026</t>
  </si>
  <si>
    <t>Цена 2 Коммерческое предложение 
вх. № 12-Ф/2026 от 01.06.2026</t>
  </si>
  <si>
    <t>Цена 3 Коммерческое предложение 
вх. № 13-Ф/2026 от 10.06.2026</t>
  </si>
  <si>
    <t>Количество источников ценовой информации</t>
  </si>
  <si>
    <t>Минимальная рыночная цена, за единицу измерения, руб.</t>
  </si>
  <si>
    <t>Среднее квадратическое отклонение</t>
  </si>
  <si>
    <t>Коэффициент вариации цены</t>
  </si>
  <si>
    <t>Минимальная рыночная стоимость, руб.</t>
  </si>
  <si>
    <t>ед</t>
  </si>
  <si>
    <t>ИТОГО:</t>
  </si>
  <si>
    <t>Выбираем Исполнителя по наименьшему ценовому предложению</t>
  </si>
  <si>
    <t>Составил ________________________ /Шушпанова А.О./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</si>
</sst>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_-* #\ ##0.00_р_._-;\-* #\ ##0.00_р_._-;_-* \-??_р_._-;_-@_-"/>
  </numFmts>
  <fonts count="14">
    <font>
      <sz val="10"/>
      <color rgb="FF000000"/>
      <name val="Basic Sans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2"/>
      <color rgb="FF000000"/>
      <name val="Times New Roman"/>
      <charset val="134"/>
    </font>
    <font>
      <b/>
      <sz val="13"/>
      <color rgb="FF000000"/>
      <name val="Times New Roman"/>
      <charset val="134"/>
    </font>
    <font>
      <i/>
      <sz val="8"/>
      <color rgb="FF000000"/>
      <name val="Times New Roman"/>
      <charset val="134"/>
    </font>
    <font>
      <sz val="10.5"/>
      <color rgb="FF000000"/>
      <name val="Times New Roman"/>
      <charset val="134"/>
    </font>
    <font>
      <sz val="10.5"/>
      <name val="Times New Roman"/>
      <charset val="204"/>
    </font>
    <font>
      <sz val="10.5"/>
      <color rgb="FF000000"/>
      <name val="Times New Roman"/>
      <charset val="204"/>
    </font>
    <font>
      <sz val="10.5"/>
      <color indexed="8"/>
      <name val="Times New Roman"/>
      <charset val="204"/>
    </font>
    <font>
      <sz val="8"/>
      <color rgb="FFFF0000"/>
      <name val="Times New Roman"/>
      <charset val="134"/>
    </font>
    <font>
      <i/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168" fontId="10" fillId="0" borderId="6" xfId="0" applyNumberFormat="1" applyFont="1" applyFill="1" applyBorder="1" applyAlignment="1">
      <alignment horizontal="center" vertical="center" wrapText="1"/>
    </xf>
    <xf numFmtId="10" fontId="10" fillId="0" borderId="6" xfId="0" applyNumberFormat="1" applyFont="1" applyFill="1" applyBorder="1" applyAlignment="1">
      <alignment horizontal="center" vertical="center"/>
    </xf>
    <xf numFmtId="169" fontId="10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8" fontId="10" fillId="0" borderId="0" xfId="0" applyNumberFormat="1" applyFont="1" applyFill="1" applyAlignment="1">
      <alignment horizontal="center" vertical="center" wrapText="1"/>
    </xf>
    <xf numFmtId="10" fontId="10" fillId="0" borderId="0" xfId="0" applyNumberFormat="1" applyFont="1" applyFill="1" applyAlignment="1">
      <alignment horizontal="center" vertical="center"/>
    </xf>
    <xf numFmtId="169" fontId="10" fillId="0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Basic Sans"/>
        <a:ea typeface="Basic Roman"/>
        <a:cs typeface="Basic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"/>
  <sheetViews>
    <sheetView tabSelected="1" view="pageBreakPreview" topLeftCell="A5" zoomScale="90" zoomScaleNormal="80" workbookViewId="0">
      <selection activeCell="C9" sqref="C9"/>
    </sheetView>
  </sheetViews>
  <sheetFormatPr defaultColWidth="9" defaultRowHeight="15"/>
  <cols>
    <col min="1" max="1" width="4" style="3" customWidth="1"/>
    <col min="2" max="2" width="11.5703125" style="3" customWidth="1"/>
    <col min="3" max="3" width="42.28515625" style="4" customWidth="1"/>
    <col min="4" max="4" width="8" style="5" customWidth="1"/>
    <col min="5" max="5" width="5.7109375" style="6" customWidth="1"/>
    <col min="6" max="7" width="12.7109375" style="6" customWidth="1"/>
    <col min="8" max="8" width="13.28515625" style="6" customWidth="1"/>
    <col min="9" max="9" width="11" style="6" customWidth="1"/>
    <col min="10" max="10" width="9.7109375" style="6" customWidth="1"/>
    <col min="11" max="11" width="10.28515625" style="6" customWidth="1"/>
    <col min="12" max="12" width="11.7109375" style="6" customWidth="1"/>
    <col min="13" max="13" width="16" style="6" customWidth="1"/>
    <col min="14" max="14" width="11.42578125" style="3" customWidth="1"/>
    <col min="15" max="15" width="9" style="3" customWidth="1"/>
    <col min="16" max="16" width="8.7109375" style="3" customWidth="1"/>
    <col min="17" max="17" width="9" style="3" customWidth="1"/>
    <col min="18" max="18" width="5.28515625" style="3" customWidth="1"/>
    <col min="19" max="19" width="5.7109375" style="3" customWidth="1"/>
    <col min="20" max="20" width="4.7109375" style="3" customWidth="1"/>
    <col min="21" max="21" width="5.42578125" style="3" customWidth="1"/>
    <col min="22" max="22" width="5.140625" style="3" customWidth="1"/>
    <col min="23" max="24" width="5.42578125" style="3" customWidth="1"/>
    <col min="25" max="25" width="6" style="7" customWidth="1"/>
    <col min="26" max="26" width="5.42578125" style="2" customWidth="1"/>
    <col min="27" max="27" width="11.7109375" style="2" customWidth="1"/>
    <col min="28" max="28" width="9.7109375" style="7" customWidth="1"/>
  </cols>
  <sheetData>
    <row r="1" spans="1:28" ht="15.75" hidden="1">
      <c r="K1" s="38" t="s">
        <v>0</v>
      </c>
      <c r="L1" s="38"/>
      <c r="M1" s="38"/>
    </row>
    <row r="2" spans="1:28" ht="54" hidden="1" customHeight="1">
      <c r="K2" s="39" t="s">
        <v>1</v>
      </c>
      <c r="L2" s="39"/>
      <c r="M2" s="39"/>
    </row>
    <row r="3" spans="1:28" ht="15" hidden="1" customHeight="1">
      <c r="K3" s="38" t="s">
        <v>2</v>
      </c>
      <c r="L3" s="38"/>
      <c r="M3" s="38"/>
    </row>
    <row r="4" spans="1:28" hidden="1"/>
    <row r="5" spans="1:28" ht="16.5" customHeight="1">
      <c r="A5" s="40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1:28" ht="36" customHeight="1">
      <c r="A6" s="40" t="s">
        <v>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28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28" s="1" customFormat="1" ht="94.5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9" t="s">
        <v>17</v>
      </c>
      <c r="N8" s="10"/>
      <c r="P8" s="11"/>
      <c r="Q8" s="11"/>
    </row>
    <row r="9" spans="1:28" s="1" customFormat="1" ht="67.5">
      <c r="A9" s="12">
        <v>1</v>
      </c>
      <c r="B9" s="13"/>
      <c r="C9" s="14" t="s">
        <v>4</v>
      </c>
      <c r="D9" s="15" t="s">
        <v>18</v>
      </c>
      <c r="E9" s="16">
        <v>1</v>
      </c>
      <c r="F9" s="17">
        <v>65000</v>
      </c>
      <c r="G9" s="17">
        <v>68000</v>
      </c>
      <c r="H9" s="17">
        <v>70000</v>
      </c>
      <c r="I9" s="16">
        <v>3</v>
      </c>
      <c r="J9" s="18">
        <f>ROUND(MIN(F9:H9),2)</f>
        <v>65000</v>
      </c>
      <c r="K9" s="18">
        <f>SQRT(((F9-J9)^2+(G9-J9)^2+(H9-J9)^2)/(I9-1))</f>
        <v>4123.1056256176598</v>
      </c>
      <c r="L9" s="19">
        <f t="shared" ref="L9" si="0">K9/J9</f>
        <v>6.3432394240271694E-2</v>
      </c>
      <c r="M9" s="20">
        <f t="shared" ref="M9" si="1">E9*J9</f>
        <v>65000</v>
      </c>
      <c r="N9" s="10"/>
      <c r="P9" s="11"/>
      <c r="Q9" s="11"/>
    </row>
    <row r="10" spans="1:28" s="1" customFormat="1" ht="13.5">
      <c r="A10" s="12"/>
      <c r="B10" s="12"/>
      <c r="C10" s="44" t="s">
        <v>19</v>
      </c>
      <c r="D10" s="45"/>
      <c r="E10" s="46"/>
      <c r="F10" s="17">
        <v>65000</v>
      </c>
      <c r="G10" s="17">
        <v>68000</v>
      </c>
      <c r="H10" s="17">
        <v>70000</v>
      </c>
      <c r="I10" s="16"/>
      <c r="J10" s="18"/>
      <c r="K10" s="18"/>
      <c r="L10" s="19"/>
      <c r="M10" s="20">
        <f>M9</f>
        <v>65000</v>
      </c>
      <c r="N10" s="10"/>
      <c r="P10" s="11"/>
      <c r="Q10" s="11"/>
    </row>
    <row r="11" spans="1:28" s="1" customFormat="1" ht="13.5" hidden="1">
      <c r="A11" s="21"/>
      <c r="B11" s="21"/>
      <c r="C11" s="22"/>
      <c r="D11" s="22"/>
      <c r="E11" s="22"/>
      <c r="F11" s="23"/>
      <c r="G11" s="23"/>
      <c r="H11" s="23"/>
      <c r="I11" s="24"/>
      <c r="J11" s="25"/>
      <c r="K11" s="25"/>
      <c r="L11" s="26"/>
      <c r="M11" s="27"/>
      <c r="N11" s="10"/>
      <c r="P11" s="11"/>
      <c r="Q11" s="11"/>
    </row>
    <row r="12" spans="1:28" s="2" customFormat="1" ht="13.5" hidden="1">
      <c r="A12" s="47" t="s">
        <v>20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28"/>
      <c r="P12" s="29"/>
      <c r="Q12" s="30"/>
      <c r="S12" s="28"/>
      <c r="Y12" s="28"/>
      <c r="Z12" s="28"/>
      <c r="AB12" s="28"/>
    </row>
    <row r="13" spans="1:28" s="2" customFormat="1" ht="13.5" hidden="1">
      <c r="A13" s="31"/>
      <c r="B13" s="31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0"/>
      <c r="O13" s="28"/>
      <c r="P13" s="29"/>
      <c r="Q13" s="30"/>
      <c r="S13" s="28"/>
      <c r="Y13" s="28"/>
      <c r="Z13" s="28"/>
      <c r="AB13" s="28"/>
    </row>
    <row r="14" spans="1:28" hidden="1">
      <c r="A14" s="34" t="s">
        <v>21</v>
      </c>
      <c r="B14" s="34"/>
      <c r="C14" s="34"/>
      <c r="D14" s="34"/>
      <c r="E14" s="34"/>
      <c r="F14" s="34"/>
      <c r="G14" s="34"/>
      <c r="H14" s="34"/>
      <c r="I14" s="34"/>
      <c r="J14" s="33"/>
      <c r="K14" s="33"/>
      <c r="L14" s="33"/>
      <c r="M14" s="33"/>
      <c r="N14" s="10"/>
      <c r="P14" s="29"/>
      <c r="Q14" s="35"/>
    </row>
    <row r="15" spans="1:28" hidden="1">
      <c r="A15" s="31"/>
      <c r="B15" s="31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0"/>
      <c r="P15" s="29"/>
      <c r="Q15" s="35"/>
    </row>
    <row r="16" spans="1:28">
      <c r="A16" s="48"/>
      <c r="B16" s="48"/>
      <c r="C16" s="48"/>
      <c r="D16" s="48"/>
      <c r="E16" s="48"/>
      <c r="F16" s="48"/>
      <c r="G16" s="48"/>
      <c r="H16" s="48"/>
      <c r="I16" s="48"/>
      <c r="J16" s="36"/>
      <c r="K16" s="36"/>
      <c r="L16" s="36"/>
      <c r="M16" s="36"/>
      <c r="P16" s="35"/>
      <c r="Q16" s="35"/>
    </row>
    <row r="17" spans="6:6">
      <c r="F17" s="37"/>
    </row>
  </sheetData>
  <mergeCells count="9">
    <mergeCell ref="A7:M7"/>
    <mergeCell ref="C10:E10"/>
    <mergeCell ref="A12:N12"/>
    <mergeCell ref="A16:I16"/>
    <mergeCell ref="K1:M1"/>
    <mergeCell ref="K2:M2"/>
    <mergeCell ref="K3:M3"/>
    <mergeCell ref="A5:M5"/>
    <mergeCell ref="A6:M6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вар1</vt:lpstr>
      <vt:lpstr>вар1!Область_печати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Щетинина Екатерина Григорьевна</dc:creator>
  <cp:lastModifiedBy>Незаметтирова Анна Германовна</cp:lastModifiedBy>
  <cp:revision>0</cp:revision>
  <cp:lastPrinted>2025-11-14T05:54:00Z</cp:lastPrinted>
  <dcterms:created xsi:type="dcterms:W3CDTF">2021-03-03T13:17:00Z</dcterms:created>
  <dcterms:modified xsi:type="dcterms:W3CDTF">2026-06-29T11:07:31Z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1049-12.1.0.26880</vt:lpwstr>
  </property>
  <property fmtid="{D5CDD505-2E9C-101B-9397-08002B2CF9AE}" pid="3" name="CalculationRule">
    <vt:i4>0</vt:i4>
  </property>
  <property fmtid="{D5CDD505-2E9C-101B-9397-08002B2CF9AE}" pid="4" name="ICV">
    <vt:lpwstr>3E5F81E4D1384AB6945DF2EF4B4DB69A_13</vt:lpwstr>
  </property>
</Properties>
</file>