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<sst xmlns="http://schemas.openxmlformats.org/spreadsheetml/2006/main" xmlns:a="http://schemas.openxmlformats.org/drawingml/2006/main" xmlns:a15="http://schemas.microsoft.com/office/drawing/2012/main" xmlns:asvg="http://schemas.microsoft.com/office/drawing/2016/SVG/main" xmlns:c="http://schemas.openxmlformats.org/drawingml/2006/chart" xmlns:co="http://ncloudtech.com" xmlns:co-ooxml="http://ncloudtech.com/ooxml" xmlns:m="http://schemas.openxmlformats.org/officeDocument/2006/math" xmlns:mc="http://schemas.openxmlformats.org/markup-compatibility/2006" xmlns:o="urn:schemas-microsoft-com:office:office" xmlns:p="http://schemas.openxmlformats.org/presentationml/2006/main" xmlns:pic="http://schemas.openxmlformats.org/drawingml/2006/picture" xmlns:r="http://schemas.openxmlformats.org/officeDocument/2006/relationships" xmlns:s="http://schemas.openxmlformats.org/officeDocument/2006/sharedTypes" xmlns:sl="http://schemas.openxmlformats.org/schemaLibrary/2006/main" xmlns:v="urn:schemas-microsoft-com:vml" xmlns:w="http://schemas.openxmlformats.org/wordprocessingml/2006/main" xmlns:w10="urn:schemas-microsoft-com:office:word" xmlns:w14="http://schemas.microsoft.com/office/word/2010/wordml" xmlns:w15="http://schemas.microsoft.com/office/word/2012/wordml" xmlns:wp="http://schemas.openxmlformats.org/drawingml/2006/wordprocessingDrawing" xmlns:wpg="http://schemas.microsoft.com/office/word/2010/wordprocessingGroup" xmlns:wps="http://schemas.microsoft.com/office/word/2010/wordprocessingShape" xmlns:x="urn:schemas-microsoft-com:office:excel" xmlns:x12ac="http://schemas.microsoft.com/office/spreadsheetml/2011/1/ac" xmlns:x14="http://schemas.microsoft.com/office/spreadsheetml/2009/9/main" xmlns:xdr="http://schemas.openxmlformats.org/drawingml/2006/spreadsheetDrawing" xmlns:xm="http://schemas.microsoft.com/office/excel/2006/main" mc:Ignorable="co co-ooxml w14 x14 w15">
  <si>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</si>
  <si>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</si>
  <si>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Наименование товаров</t>
  </si>
  <si>
    <t>ОКПД2</t>
  </si>
  <si>
    <t>Количество/объем</t>
  </si>
  <si>
    <t>Ед.изм.</t>
  </si>
  <si>
    <t xml:space="preserve">                                                                                                                                                                             Начальная (максимальная) цена контракта (руб.) итого  с учетом всех расходов, налогов и сборов     </t>
  </si>
  <si>
    <t>КП № 1 (от 22.05.2026 № 01/26-13/688)</t>
  </si>
  <si>
    <t>КП № 2 (от 22.05.2026 № 01/26-13/687)</t>
  </si>
  <si>
    <t>КП № 3 (от 22.05.2026 № 01/26-13/689)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</si>
  <si>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</si>
  <si>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</si>
  <si>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</si>
  <si>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</si>
  <si>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</si>
  <si>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</si>
  <si>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</si>
  <si>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</si>
  <si>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>Рихтовка крыши</t>
  </si>
  <si>
    <t>45.20.11.519</t>
  </si>
  <si>
    <t>1</t>
  </si>
  <si>
    <t>усл.ед.</t>
  </si>
  <si>
    <t>Ответственный за обоснование цены контракта</t>
  </si>
  <si>
    <t>__________________</t>
  </si>
  <si>
    <t>Покраска переднего бампера со снятием и установкой</t>
  </si>
  <si>
    <t>Покраска крыши</t>
  </si>
  <si>
    <t>Снятие и установка потолка</t>
  </si>
  <si>
    <t>Покраска передних стоек</t>
  </si>
  <si>
    <t>Полировка кузова жидким стеклом</t>
  </si>
  <si>
    <t>Замена лобового стекла</t>
  </si>
  <si>
    <t>Лобовое стекло</t>
  </si>
  <si>
    <t>Покраска капота</t>
  </si>
  <si>
    <t>шт.</t>
  </si>
  <si>
    <t>Дворники передние</t>
  </si>
  <si>
    <t>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</si>
</sst>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5"/>
    <numFmt co:extendedFormatCode="0.00" formatCode="0.00" numFmtId="1001"/>
    <numFmt co:extendedFormatCode="_-* #,##0.00_р_._-;-* #,##0.00_р_._-;_-* -??_р_._-;_-@_-" formatCode="_-* #,##0.00_р_._-;-* #,##0.00_р_._-;_-* -??_р_._-;_-@_-" numFmtId="1004"/>
    <numFmt co:extendedFormatCode="0.00" formatCode="0.00" numFmtId="1003"/>
    <numFmt co:extendedFormatCode="General" formatCode="General" numFmtId="1002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36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2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4" numFmtId="1001" quotePrefix="false">
      <alignment horizontal="center" vertical="center" wrapText="true"/>
    </xf>
    <xf applyAlignment="true" applyBorder="true" applyFill="true" applyFont="true" applyNumberFormat="true" borderId="15" fillId="2" fontId="4" numFmtId="1001" quotePrefix="false">
      <alignment horizontal="center" vertical="center" wrapText="true"/>
    </xf>
    <xf applyAlignment="true" applyBorder="true" applyFill="true" applyFont="true" applyNumberFormat="true" borderId="16" fillId="2" fontId="2" numFmtId="1000" quotePrefix="false">
      <alignment vertical="center" wrapText="true"/>
    </xf>
    <xf applyAlignment="true" applyBorder="true" applyFill="true" applyFont="true" applyNumberFormat="true" borderId="17" fillId="2" fontId="2" numFmtId="1002" quotePrefix="false">
      <alignment horizontal="center" vertical="center" wrapText="true"/>
    </xf>
    <xf applyAlignment="true" applyBorder="true" applyFill="true" applyFont="true" applyNumberFormat="true" borderId="15" fillId="2" fontId="4" numFmtId="1003" quotePrefix="false">
      <alignment horizontal="center" vertical="center" wrapText="true"/>
    </xf>
    <xf applyAlignment="true" applyBorder="true" applyFill="true" applyFont="true" applyNumberFormat="true" borderId="18" fillId="2" fontId="2" numFmtId="1002" quotePrefix="false">
      <alignment horizontal="center" vertical="center" wrapText="true"/>
    </xf>
    <xf applyAlignment="true" applyBorder="true" applyFill="true" applyFont="true" applyNumberFormat="true" borderId="19" fillId="2" fontId="2" numFmtId="1002" quotePrefix="false">
      <alignment horizontal="center" vertical="center" wrapText="true"/>
    </xf>
    <xf applyAlignment="true" applyBorder="true" applyFill="true" applyFont="true" applyNumberFormat="true" borderId="15" fillId="2" fontId="4" numFmtId="1002" quotePrefix="false">
      <alignment horizontal="center" vertical="center" wrapText="true"/>
    </xf>
    <xf applyAlignment="true" applyBorder="true" applyFill="true" applyFont="true" applyNumberFormat="true" borderId="20" fillId="2" fontId="2" numFmtId="1002" quotePrefix="false">
      <alignment horizontal="center" vertical="center" wrapText="true"/>
    </xf>
    <xf applyAlignment="true" applyBorder="true" applyFill="true" applyFont="true" applyNumberFormat="true" borderId="21" fillId="2" fontId="2" numFmtId="1002" quotePrefix="false">
      <alignment horizontal="center" vertical="center" wrapText="true"/>
    </xf>
    <xf applyAlignment="true" applyBorder="true" applyFill="true" applyFont="true" applyNumberFormat="true" borderId="22" fillId="2" fontId="2" numFmtId="1002" quotePrefix="false">
      <alignment horizontal="center" vertical="center" wrapText="true"/>
    </xf>
    <xf applyAlignment="true" applyBorder="true" applyFill="true" applyFont="true" applyNumberFormat="true" borderId="23" fillId="2" fontId="2" numFmtId="1002" quotePrefix="false">
      <alignment horizontal="center" vertical="center" wrapText="true"/>
    </xf>
    <xf applyAlignment="true" applyBorder="true" applyFill="true" applyFont="true" applyNumberFormat="true" borderId="14" fillId="2" fontId="4" numFmtId="1002" quotePrefix="false">
      <alignment horizontal="center" vertical="center" wrapText="true"/>
    </xf>
    <xf applyAlignment="true" applyBorder="true" applyFill="true" applyFont="true" applyNumberFormat="true" borderId="24" fillId="2" fontId="2" numFmtId="1002" quotePrefix="false">
      <alignment horizontal="center" vertical="center" wrapText="true"/>
    </xf>
    <xf applyAlignment="true" applyBorder="true" applyFill="true" applyFont="true" applyNumberFormat="true" borderId="25" fillId="2" fontId="2" numFmtId="1002" quotePrefix="false">
      <alignment horizontal="center" vertical="center" wrapText="true"/>
    </xf>
    <xf applyAlignment="true" applyBorder="true" applyFill="true" applyFont="true" applyNumberFormat="true" borderId="26" fillId="2" fontId="2" numFmtId="1002" quotePrefix="false">
      <alignment horizontal="center" vertical="center" wrapText="true"/>
    </xf>
    <xf applyAlignment="true" applyBorder="true" applyFill="true" applyFont="true" applyNumberFormat="true" borderId="27" fillId="2" fontId="2" numFmtId="1002" quotePrefix="false">
      <alignment horizontal="center" vertical="center" wrapText="true"/>
    </xf>
    <xf applyAlignment="true" applyBorder="true" applyFill="true" applyFont="true" applyNumberFormat="true" borderId="14" fillId="2" fontId="4" numFmtId="1004" quotePrefix="false">
      <alignment horizontal="center" vertical="center" wrapText="true"/>
    </xf>
    <xf applyAlignment="true" applyBorder="true" applyFill="true" applyFont="true" applyNumberFormat="true" borderId="14" fillId="2" fontId="4" numFmtId="1000" quotePrefix="false">
      <alignment vertical="center" wrapText="true"/>
    </xf>
    <xf applyAlignment="true" applyBorder="true" applyFill="true" applyFont="true" applyNumberFormat="true" borderId="28" fillId="2" fontId="4" numFmtId="1001" quotePrefix="false">
      <alignment horizontal="center" vertical="center" wrapText="true"/>
    </xf>
    <xf applyAlignment="true" applyBorder="true" applyFill="true" applyFont="true" applyNumberFormat="true" borderId="29" fillId="2" fontId="4" numFmtId="1001" quotePrefix="false">
      <alignment horizontal="center" vertical="center" wrapText="true"/>
    </xf>
    <xf applyAlignment="true" applyBorder="true" applyFill="true" applyFont="true" applyNumberFormat="true" borderId="30" fillId="2" fontId="4" numFmtId="1001" quotePrefix="false">
      <alignment horizontal="center" vertical="center" wrapText="true"/>
    </xf>
    <xf applyAlignment="true" applyBorder="true" applyFill="true" applyFont="true" applyNumberFormat="true" borderId="31" fillId="2" fontId="4" numFmtId="1001" quotePrefix="false">
      <alignment horizontal="center" vertical="center" wrapText="true"/>
    </xf>
    <xf applyAlignment="true" applyBorder="true" applyFill="true" applyFont="true" applyNumberFormat="true" borderId="32" fillId="2" fontId="4" numFmtId="1001" quotePrefix="false">
      <alignment horizontal="center" vertical="center" wrapText="true"/>
    </xf>
    <xf applyAlignment="true" applyBorder="true" applyFill="true" applyFont="true" applyNumberFormat="true" borderId="33" fillId="2" fontId="4" numFmtId="1003" quotePrefix="false">
      <alignment horizontal="center" vertical="center" wrapText="true"/>
    </xf>
    <xf applyAlignment="true" applyBorder="true" applyFill="true" applyFont="true" applyNumberFormat="true" borderId="34" fillId="2" fontId="4" numFmtId="1002" quotePrefix="false">
      <alignment horizontal="center" vertical="center" wrapText="true"/>
    </xf>
    <xf applyAlignment="true" applyBorder="true" applyFill="true" applyFont="true" applyNumberFormat="true" borderId="35" fillId="2" fontId="4" numFmtId="1002" quotePrefix="false">
      <alignment horizontal="center" vertical="center" wrapText="true"/>
    </xf>
    <xf applyAlignment="true" applyBorder="true" applyFill="true" applyFont="true" applyNumberFormat="true" borderId="14" fillId="2" fontId="2" numFmtId="1000" quotePrefix="false">
      <alignment vertical="center"/>
    </xf>
    <xf applyAlignment="true" applyBorder="true" applyFill="true" applyFont="true" applyNumberFormat="true" borderId="16" fillId="2" fontId="5" numFmtId="1000" quotePrefix="false">
      <alignment vertical="center" wrapText="true"/>
    </xf>
    <xf applyAlignment="true" applyBorder="true" applyFill="true" applyFont="true" applyNumberFormat="true" borderId="14" fillId="2" fontId="5" numFmtId="1004" quotePrefix="false">
      <alignment horizontal="left" vertical="center" wrapText="true"/>
    </xf>
    <xf applyAlignment="true" applyBorder="true" applyFill="true" applyFont="true" applyNumberFormat="true" borderId="14" fillId="2" fontId="5" numFmtId="1004" quotePrefix="false">
      <alignment horizontal="center" vertical="center" wrapText="true"/>
    </xf>
    <xf applyAlignment="true" applyBorder="true" applyFill="true" applyFont="true" applyNumberFormat="true" borderId="14" fillId="2" fontId="2" numFmtId="1004" quotePrefix="false">
      <alignment vertical="center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true" applyFont="true" applyNumberFormat="true" borderId="0" fillId="2" fontId="2" numFmtId="1005" quotePrefix="false">
      <alignment vertical="center"/>
    </xf>
    <xf applyAlignment="true" applyBorder="false" applyFill="true" applyFont="true" applyNumberFormat="true" borderId="0" fillId="2" fontId="4" numFmtId="1001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O27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37.710936610555933"/>
    <col customWidth="true" max="4" min="4" outlineLevel="0" style="2" width="18.425780790740248"/>
    <col customWidth="true" max="5" min="5" outlineLevel="0" style="2" width="10.000000338332363"/>
    <col customWidth="true" max="6" min="6" outlineLevel="0" style="2" width="11.285156496480413"/>
    <col customWidth="true" max="7" min="7" outlineLevel="0" style="2" width="12.425781129072613"/>
    <col customWidth="true" max="8" min="8" outlineLevel="0" style="2" width="12.710937118054481"/>
    <col customWidth="true" max="9" min="9" outlineLevel="0" style="3" width="13.999999661667637"/>
    <col customWidth="true" max="10" min="10" outlineLevel="0" style="3" width="13.710937963885389"/>
    <col customWidth="true" max="11" min="11" outlineLevel="0" style="3" width="12.710937118054481"/>
    <col customWidth="true" max="13" min="12" outlineLevel="0" style="1" width="13.000000169166182"/>
    <col customWidth="true" max="14" min="14" outlineLevel="0" style="1" width="14.140625478423107"/>
    <col customWidth="true" max="15" min="15" outlineLevel="0" style="1" width="0.28515624273114065"/>
    <col bestFit="true" customWidth="true" max="16384" min="16" outlineLevel="0" style="1" width="9.28515615814805"/>
  </cols>
  <sheetData>
    <row customHeight="true" ht="53.25" outlineLevel="0" r="1">
      <c r="B1" s="4" t="s">
        <v>0</v>
      </c>
      <c r="C1" s="5" t="s"/>
      <c r="D1" s="6" t="s"/>
      <c r="E1" s="7" t="s"/>
      <c r="F1" s="8" t="s"/>
      <c r="G1" s="9" t="s"/>
      <c r="H1" s="10" t="s"/>
      <c r="I1" s="11" t="s"/>
      <c r="J1" s="12" t="s"/>
      <c r="K1" s="13" t="s"/>
      <c r="L1" s="14" t="s"/>
      <c r="M1" s="15" t="s"/>
      <c r="N1" s="16" t="s"/>
    </row>
    <row customHeight="true" ht="95.25" outlineLevel="0" r="2">
      <c r="B2" s="17" t="s">
        <v>1</v>
      </c>
      <c r="C2" s="18" t="s">
        <v>2</v>
      </c>
      <c r="D2" s="17" t="s">
        <v>3</v>
      </c>
      <c r="E2" s="18" t="s">
        <v>4</v>
      </c>
      <c r="F2" s="18" t="s">
        <v>5</v>
      </c>
      <c r="G2" s="21" t="s">
        <v>7</v>
      </c>
      <c r="H2" s="24" t="s">
        <v>8</v>
      </c>
      <c r="I2" s="29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5" t="s">
        <v>14</v>
      </c>
    </row>
    <row customHeight="true" ht="15.75" outlineLevel="0" r="3">
      <c r="B3" s="36" t="s"/>
      <c r="C3" s="37" t="s"/>
      <c r="D3" s="38" t="s"/>
      <c r="E3" s="39" t="s"/>
      <c r="F3" s="40" t="s"/>
      <c r="G3" s="41" t="s"/>
      <c r="H3" s="42" t="s"/>
      <c r="I3" s="43" t="s"/>
      <c r="J3" s="34" t="s">
        <v>15</v>
      </c>
      <c r="K3" s="34" t="s">
        <v>15</v>
      </c>
      <c r="L3" s="34" t="s">
        <v>16</v>
      </c>
      <c r="M3" s="34" t="s">
        <v>17</v>
      </c>
      <c r="N3" s="44" t="n"/>
    </row>
    <row customHeight="true" ht="28.5" outlineLevel="0" r="4">
      <c r="B4" s="45" t="n">
        <v>1</v>
      </c>
      <c r="C4" s="46" t="s">
        <v>18</v>
      </c>
      <c r="D4" s="46" t="s">
        <v>19</v>
      </c>
      <c r="E4" s="47" t="s">
        <v>20</v>
      </c>
      <c r="F4" s="47" t="s">
        <v>21</v>
      </c>
      <c r="G4" s="46" t="n">
        <v>60000</v>
      </c>
      <c r="H4" s="46" t="n">
        <v>65000</v>
      </c>
      <c r="I4" s="46" t="n">
        <v>68000</v>
      </c>
      <c r="J4" s="46" t="n">
        <f aca="false" ca="false" dt2D="false" dtr="false" t="normal">(K4+H4+I4)/3</f>
        <v>64333.333333333336</v>
      </c>
      <c r="K4" s="46" t="n">
        <v>60000</v>
      </c>
      <c r="L4" s="46" t="n">
        <f aca="false" ca="false" dt2D="false" dtr="false" t="normal">_XLFN.STDEV.S(G4:I4)</f>
        <v>4041.4518843273804</v>
      </c>
      <c r="M4" s="46" t="n">
        <f aca="false" ca="false" dt2D="false" dtr="false" t="normal">SUM(L4/J4*100)</f>
        <v>6.2820495611306431</v>
      </c>
      <c r="N4" s="46" t="n">
        <f aca="false" ca="false" dt2D="false" dtr="false" t="normal">K4*E4</f>
        <v>60000</v>
      </c>
    </row>
    <row customHeight="true" ht="28.5" outlineLevel="0" r="5">
      <c r="B5" s="45" t="n">
        <v>2</v>
      </c>
      <c r="C5" s="46" t="s">
        <v>25</v>
      </c>
      <c r="D5" s="46" t="s">
        <v>19</v>
      </c>
      <c r="E5" s="47" t="s">
        <v>20</v>
      </c>
      <c r="F5" s="47" t="s">
        <v>21</v>
      </c>
      <c r="G5" s="46" t="n">
        <v>50000</v>
      </c>
      <c r="H5" s="46" t="n">
        <v>55000</v>
      </c>
      <c r="I5" s="46" t="n">
        <v>60000</v>
      </c>
      <c r="J5" s="46" t="n">
        <f aca="false" ca="false" dt2D="false" dtr="false" t="normal">(K5+H5+I5)/3</f>
        <v>55000</v>
      </c>
      <c r="K5" s="46" t="n">
        <v>50000</v>
      </c>
      <c r="L5" s="46" t="n">
        <f aca="false" ca="false" dt2D="false" dtr="false" t="normal">_XLFN.STDEV.S(G5:I5)</f>
        <v>5000</v>
      </c>
      <c r="M5" s="46" t="n">
        <f aca="false" ca="false" dt2D="false" dtr="false" t="normal">SUM(L5/J5*100)</f>
        <v>9.0909090909090917</v>
      </c>
      <c r="N5" s="46" t="n">
        <f aca="false" ca="false" dt2D="false" dtr="false" t="normal">K5*E5</f>
        <v>50000</v>
      </c>
    </row>
    <row customHeight="true" ht="28.5" outlineLevel="0" r="6">
      <c r="B6" s="45" t="n">
        <v>3</v>
      </c>
      <c r="C6" s="46" t="s">
        <v>27</v>
      </c>
      <c r="D6" s="46" t="s">
        <v>19</v>
      </c>
      <c r="E6" s="47" t="s">
        <v>20</v>
      </c>
      <c r="F6" s="47" t="s">
        <v>21</v>
      </c>
      <c r="G6" s="46" t="n">
        <v>45000</v>
      </c>
      <c r="H6" s="46" t="n">
        <v>50000</v>
      </c>
      <c r="I6" s="46" t="n">
        <v>55000</v>
      </c>
      <c r="J6" s="46" t="n">
        <f aca="false" ca="false" dt2D="false" dtr="false" t="normal">(K6+H6+I6)/3</f>
        <v>50000</v>
      </c>
      <c r="K6" s="46" t="n">
        <v>45000</v>
      </c>
      <c r="L6" s="46" t="n">
        <f aca="false" ca="false" dt2D="false" dtr="false" t="normal">_XLFN.STDEV.S(G6:I6)</f>
        <v>5000</v>
      </c>
      <c r="M6" s="46" t="n">
        <f aca="false" ca="false" dt2D="false" dtr="false" t="normal">SUM(L6/J6*100)</f>
        <v>10</v>
      </c>
      <c r="N6" s="46" t="n">
        <f aca="false" ca="false" dt2D="false" dtr="false" t="normal">K6*E6</f>
        <v>45000</v>
      </c>
    </row>
    <row customHeight="true" ht="28.5" outlineLevel="0" r="7">
      <c r="B7" s="45" t="n">
        <v>4</v>
      </c>
      <c r="C7" s="46" t="s">
        <v>24</v>
      </c>
      <c r="D7" s="46" t="s">
        <v>19</v>
      </c>
      <c r="E7" s="47" t="s">
        <v>20</v>
      </c>
      <c r="F7" s="47" t="s">
        <v>21</v>
      </c>
      <c r="G7" s="46" t="n">
        <v>35000</v>
      </c>
      <c r="H7" s="46" t="n">
        <v>40000</v>
      </c>
      <c r="I7" s="46" t="n">
        <v>45000</v>
      </c>
      <c r="J7" s="46" t="n">
        <f aca="false" ca="false" dt2D="false" dtr="false" t="normal">(K7+H7+I7)/3</f>
        <v>40000</v>
      </c>
      <c r="K7" s="46" t="n">
        <v>35000</v>
      </c>
      <c r="L7" s="46" t="n">
        <f aca="false" ca="false" dt2D="false" dtr="false" t="normal">_XLFN.STDEV.S(G7:I7)</f>
        <v>5000</v>
      </c>
      <c r="M7" s="46" t="n">
        <f aca="false" ca="false" dt2D="false" dtr="false" t="normal">SUM(L7/J7*100)</f>
        <v>12.5</v>
      </c>
      <c r="N7" s="46" t="n">
        <f aca="false" ca="false" dt2D="false" dtr="false" t="normal">K7*E7</f>
        <v>35000</v>
      </c>
    </row>
    <row customHeight="true" ht="28.5" outlineLevel="0" r="8">
      <c r="B8" s="45" t="n">
        <v>5</v>
      </c>
      <c r="C8" s="46" t="s">
        <v>26</v>
      </c>
      <c r="D8" s="46" t="s">
        <v>19</v>
      </c>
      <c r="E8" s="47" t="s">
        <v>20</v>
      </c>
      <c r="F8" s="47" t="s">
        <v>21</v>
      </c>
      <c r="G8" s="46" t="n">
        <v>24000</v>
      </c>
      <c r="H8" s="46" t="n">
        <v>28000</v>
      </c>
      <c r="I8" s="46" t="n">
        <v>30000</v>
      </c>
      <c r="J8" s="46" t="n">
        <f aca="false" ca="false" dt2D="false" dtr="false" t="normal">(K8+H8+I8)/3</f>
        <v>27333.333333333332</v>
      </c>
      <c r="K8" s="46" t="n">
        <v>24000</v>
      </c>
      <c r="L8" s="46" t="n">
        <f aca="false" ca="false" dt2D="false" dtr="false" t="normal">_XLFN.STDEV.S(G8:I8)</f>
        <v>3055.0504633038931</v>
      </c>
      <c r="M8" s="46" t="n">
        <f aca="false" ca="false" dt2D="false" dtr="false" t="normal">SUM(L8/J8*100)</f>
        <v>11.177013890136195</v>
      </c>
      <c r="N8" s="46" t="n">
        <f aca="false" ca="false" dt2D="false" dtr="false" t="normal">K8*E8</f>
        <v>24000</v>
      </c>
    </row>
    <row customHeight="true" ht="28.5" outlineLevel="0" r="9">
      <c r="B9" s="45" t="n">
        <v>6</v>
      </c>
      <c r="C9" s="46" t="s">
        <v>28</v>
      </c>
      <c r="D9" s="46" t="s">
        <v>19</v>
      </c>
      <c r="E9" s="47" t="s">
        <v>20</v>
      </c>
      <c r="F9" s="47" t="s">
        <v>21</v>
      </c>
      <c r="G9" s="46" t="n">
        <v>50000</v>
      </c>
      <c r="H9" s="46" t="n">
        <v>55000</v>
      </c>
      <c r="I9" s="46" t="n">
        <v>56000</v>
      </c>
      <c r="J9" s="46" t="n">
        <f aca="false" ca="false" dt2D="false" dtr="false" t="normal">(K9+H9+I9)/3</f>
        <v>53666.666666666664</v>
      </c>
      <c r="K9" s="46" t="n">
        <v>50000</v>
      </c>
      <c r="L9" s="46" t="n">
        <f aca="false" ca="false" dt2D="false" dtr="false" t="normal">_XLFN.STDEV.S(G9:I9)</f>
        <v>3214.5502536643185</v>
      </c>
      <c r="M9" s="46" t="n">
        <f aca="false" ca="false" dt2D="false" dtr="false" t="normal">SUM(L9/J9*100)</f>
        <v>5.989845193163327</v>
      </c>
      <c r="N9" s="46" t="n">
        <f aca="false" ca="false" dt2D="false" dtr="false" t="normal">K9*E9</f>
        <v>50000</v>
      </c>
    </row>
    <row customHeight="true" ht="28.5" outlineLevel="0" r="10">
      <c r="B10" s="45" t="n">
        <v>7</v>
      </c>
      <c r="C10" s="46" t="s">
        <v>29</v>
      </c>
      <c r="D10" s="46" t="s">
        <v>19</v>
      </c>
      <c r="E10" s="47" t="s">
        <v>20</v>
      </c>
      <c r="F10" s="47" t="s">
        <v>21</v>
      </c>
      <c r="G10" s="46" t="n">
        <v>15000</v>
      </c>
      <c r="H10" s="46" t="n">
        <v>18000</v>
      </c>
      <c r="I10" s="46" t="n">
        <v>20000</v>
      </c>
      <c r="J10" s="46" t="n">
        <f aca="false" ca="false" dt2D="false" dtr="false" t="normal">(K10+H10+I10)/3</f>
        <v>17666.666666666668</v>
      </c>
      <c r="K10" s="46" t="n">
        <v>15000</v>
      </c>
      <c r="L10" s="46" t="n">
        <f aca="false" ca="false" dt2D="false" dtr="false" t="normal">_XLFN.STDEV.S(G10:I10)</f>
        <v>2516.6114784235792</v>
      </c>
      <c r="M10" s="46" t="n">
        <f aca="false" ca="false" dt2D="false" dtr="false" t="normal">SUM(L10/J10*100)</f>
        <v>14.244970632586295</v>
      </c>
      <c r="N10" s="46" t="n">
        <f aca="false" ca="false" dt2D="false" dtr="false" t="normal">K10*E10</f>
        <v>15000</v>
      </c>
    </row>
    <row customHeight="true" ht="28.5" outlineLevel="0" r="11">
      <c r="B11" s="45" t="n">
        <v>8</v>
      </c>
      <c r="C11" s="46" t="s">
        <v>31</v>
      </c>
      <c r="D11" s="46" t="s">
        <v>19</v>
      </c>
      <c r="E11" s="47" t="s">
        <v>20</v>
      </c>
      <c r="F11" s="47" t="s">
        <v>21</v>
      </c>
      <c r="G11" s="46" t="n">
        <v>50000</v>
      </c>
      <c r="H11" s="46" t="n">
        <v>55000</v>
      </c>
      <c r="I11" s="46" t="n">
        <v>60000</v>
      </c>
      <c r="J11" s="46" t="n">
        <f aca="false" ca="false" dt2D="false" dtr="false" t="normal">(K11+H11+I11)/3</f>
        <v>55000</v>
      </c>
      <c r="K11" s="46" t="n">
        <v>50000</v>
      </c>
      <c r="L11" s="46" t="n">
        <f aca="false" ca="false" dt2D="false" dtr="false" t="normal">_XLFN.STDEV.S(G11:I11)</f>
        <v>5000</v>
      </c>
      <c r="M11" s="46" t="n">
        <f aca="false" ca="false" dt2D="false" dtr="false" t="normal">SUM(L11/J11*100)</f>
        <v>9.0909090909090917</v>
      </c>
      <c r="N11" s="46" t="n">
        <f aca="false" ca="false" dt2D="false" dtr="false" t="normal">K11*E11</f>
        <v>50000</v>
      </c>
    </row>
    <row customHeight="true" ht="28.5" outlineLevel="0" r="12">
      <c r="B12" s="45" t="n">
        <v>9</v>
      </c>
      <c r="C12" s="46" t="s">
        <v>30</v>
      </c>
      <c r="D12" s="46" t="s">
        <v>19</v>
      </c>
      <c r="E12" s="47" t="s">
        <v>20</v>
      </c>
      <c r="F12" s="47" t="s">
        <v>32</v>
      </c>
      <c r="G12" s="46" t="n">
        <v>15000</v>
      </c>
      <c r="H12" s="46" t="n">
        <v>20000</v>
      </c>
      <c r="I12" s="46" t="n">
        <v>18000</v>
      </c>
      <c r="J12" s="46" t="n">
        <f aca="false" ca="false" dt2D="false" dtr="false" t="normal">(K12+H12+I12)/3</f>
        <v>17666.666666666668</v>
      </c>
      <c r="K12" s="46" t="n">
        <v>15000</v>
      </c>
      <c r="L12" s="46" t="n">
        <f aca="false" ca="false" dt2D="false" dtr="false" t="normal">_XLFN.STDEV.S(G12:I12)</f>
        <v>2516.6114784235792</v>
      </c>
      <c r="M12" s="46" t="n">
        <f aca="false" ca="false" dt2D="false" dtr="false" t="normal">SUM(L12/J12*100)</f>
        <v>14.244970632586295</v>
      </c>
      <c r="N12" s="46" t="n">
        <f aca="false" ca="false" dt2D="false" dtr="false" t="normal">K12*E12</f>
        <v>15000</v>
      </c>
    </row>
    <row customHeight="true" ht="28.5" outlineLevel="0" r="13">
      <c r="B13" s="45" t="n">
        <v>10</v>
      </c>
      <c r="C13" s="46" t="s">
        <v>33</v>
      </c>
      <c r="D13" s="46" t="s">
        <v>19</v>
      </c>
      <c r="E13" s="47" t="s">
        <v>34</v>
      </c>
      <c r="F13" s="47" t="s">
        <v>32</v>
      </c>
      <c r="G13" s="46" t="n">
        <v>3000</v>
      </c>
      <c r="H13" s="46" t="n">
        <v>3500</v>
      </c>
      <c r="I13" s="46" t="n">
        <v>4000</v>
      </c>
      <c r="J13" s="46" t="n">
        <f aca="false" ca="false" dt2D="false" dtr="false" t="normal">(K13+H13+I13)/3</f>
        <v>3500</v>
      </c>
      <c r="K13" s="46" t="n">
        <v>3000</v>
      </c>
      <c r="L13" s="46" t="n">
        <f aca="false" ca="false" dt2D="false" dtr="false" t="normal">_XLFN.STDEV.S(G13:I13)</f>
        <v>500</v>
      </c>
      <c r="M13" s="46" t="n">
        <f aca="false" ca="false" dt2D="false" dtr="false" t="normal">SUM(L13/J13*100)</f>
        <v>14.285714285714285</v>
      </c>
      <c r="N13" s="46" t="n">
        <f aca="false" ca="false" dt2D="false" dtr="false" t="normal">K13*E13</f>
        <v>6000</v>
      </c>
    </row>
    <row customHeight="true" ht="23.25" outlineLevel="0" r="14">
      <c r="B14" s="19" t="n"/>
      <c r="C14" s="20" t="s">
        <v>6</v>
      </c>
      <c r="D14" s="22" t="s"/>
      <c r="E14" s="23" t="s"/>
      <c r="F14" s="25" t="s"/>
      <c r="G14" s="26" t="s"/>
      <c r="H14" s="27" t="s"/>
      <c r="I14" s="28" t="s"/>
      <c r="J14" s="30" t="s"/>
      <c r="K14" s="31" t="s"/>
      <c r="L14" s="32" t="s"/>
      <c r="M14" s="33" t="s"/>
      <c r="N14" s="48" t="n">
        <f aca="false" ca="false" dt2D="false" dtr="false" t="normal">SUM(N4:N13)</f>
        <v>350000</v>
      </c>
    </row>
    <row customHeight="true" ht="15" outlineLevel="0" r="15">
      <c r="C15" s="49" t="s">
        <v>22</v>
      </c>
      <c r="D15" s="49" t="s"/>
      <c r="E15" s="49" t="s"/>
      <c r="F15" s="49" t="s"/>
      <c r="H15" s="49" t="s">
        <v>23</v>
      </c>
      <c r="I15" s="49" t="s"/>
      <c r="J15" s="49" t="s"/>
      <c r="K15" s="49" t="s"/>
    </row>
    <row customHeight="true" ht="83.25" outlineLevel="0" r="16"/>
    <row outlineLevel="0" r="17">
      <c r="K17" s="50" t="n"/>
    </row>
    <row outlineLevel="0" r="18">
      <c r="K18" s="50" t="n"/>
    </row>
    <row outlineLevel="0" r="19">
      <c r="K19" s="50" t="n"/>
    </row>
    <row outlineLevel="0" r="20">
      <c r="K20" s="50" t="n"/>
    </row>
    <row outlineLevel="0" r="21">
      <c r="K21" s="50" t="n"/>
    </row>
    <row outlineLevel="0" r="22">
      <c r="K22" s="50" t="n"/>
    </row>
    <row outlineLevel="0" r="23">
      <c r="K23" s="50" t="n"/>
    </row>
    <row outlineLevel="0" r="24">
      <c r="K24" s="50" t="n"/>
    </row>
    <row outlineLevel="0" r="25">
      <c r="K25" s="50" t="n"/>
    </row>
    <row outlineLevel="0" r="27">
      <c r="I27" s="51" t="n"/>
    </row>
  </sheetData>
  <mergeCells count="12">
    <mergeCell ref="B1:N1"/>
    <mergeCell ref="H15:K15"/>
    <mergeCell ref="H2:H3"/>
    <mergeCell ref="B2:B3"/>
    <mergeCell ref="C2:C3"/>
    <mergeCell ref="E2:E3"/>
    <mergeCell ref="G2:G3"/>
    <mergeCell ref="F2:F3"/>
    <mergeCell ref="I2:I3"/>
    <mergeCell ref="C15:F15"/>
    <mergeCell ref="C14:M14"/>
    <mergeCell ref="D2:D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2026-05-22T13:39:55Z</dcterms:modified>
</cp:coreProperties>
</file>