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320" windowHeight="13740"/>
  </bookViews>
  <sheets>
    <sheet name="Лист1" sheetId="1" r:id="rId1"/>
    <sheet name="Лист2" sheetId="2" r:id="rId2"/>
    <sheet name="Лист3" sheetId="3" r:id="rId3"/>
  </sheets>
  <definedNames>
    <definedName name="OLE_LINK3" localSheetId="0">Лист1!#REF!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/>
  <c r="B17" l="1"/>
  <c r="J15" l="1"/>
  <c r="K15" s="1"/>
  <c r="L15" s="1"/>
</calcChain>
</file>

<file path=xl/sharedStrings.xml><?xml version="1.0" encoding="utf-8"?>
<sst xmlns="http://schemas.openxmlformats.org/spreadsheetml/2006/main" count="32" uniqueCount="30">
  <si>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</si>
  <si>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</si>
  <si>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</si>
  <si>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</si>
  <si>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</si>
  <si>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>, где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</si>
  <si>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</si>
  <si>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</si>
  <si>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</si>
  <si>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</si>
  <si>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</si>
  <si>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</si>
  <si>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</si>
  <si>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Среднеквадратическое отклонение</t>
  </si>
  <si>
    <t>коэффициент вариации</t>
  </si>
  <si>
    <t>№ п/п</t>
  </si>
  <si>
    <t>Наименование предмета контракта</t>
  </si>
  <si>
    <t>Ед. изм.</t>
  </si>
  <si>
    <t>Количество (объем)</t>
  </si>
  <si>
    <t>Исполнил: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</si>
  <si>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</si>
  <si>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 xml:space="preserve">=   </t>
    </r>
  </si>
  <si>
    <t xml:space="preserve">                                                                                           ОБОСНОВАНИЕ ЦЕНЫ КОНТРАКТА                                                                                        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</si>
  <si>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 xml:space="preserve">= </t>
    </r>
  </si>
  <si>
    <t>м2</t>
  </si>
  <si>
    <t xml:space="preserve">Профилированный лист С-8х1150-А (ECOSTEEL-01-кирпич-0,5)
ОКПД2: 24.33.20.000
</t>
  </si>
  <si>
    <t>Исходя из вышеизложенного , цена предложенная Поставщиком №1 является наименьшей. Целесообразно заключить Государственный контракт на сумму  - 98 394 (Девяносто восемь тысяч триста девяносто четыре) рубля 83 копейки. с Поставщиком №1.</t>
  </si>
  <si>
    <t>1 поставщик Вх. № 531 э от 14.08.2026</t>
  </si>
  <si>
    <t>2 поставщик Вх. № 532 э от 14.08.2026</t>
  </si>
  <si>
    <t>3 поставщик Вх. № 533 э от 14.08.2026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</si>
</sst>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.5"/>
      <name val="Times New Roman"/>
      <family val="1"/>
      <charset val="204"/>
    </font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2" fillId="0" borderId="2" xfId="0" applyFont="1" applyFill="1" applyBorder="1" applyAlignment="1"/>
    <xf numFmtId="0" fontId="2" fillId="0" borderId="3" xfId="0" applyFont="1" applyBorder="1" applyAlignment="1"/>
    <xf numFmtId="0" fontId="0" fillId="0" borderId="3" xfId="0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2" fillId="0" borderId="3" xfId="0" applyFont="1" applyBorder="1"/>
    <xf numFmtId="0" fontId="0" fillId="0" borderId="3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/>
    <xf numFmtId="0" fontId="3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/>
    </xf>
    <xf numFmtId="0" fontId="2" fillId="2" borderId="3" xfId="0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11" fillId="0" borderId="4" xfId="2" applyFont="1" applyFill="1" applyBorder="1" applyAlignment="1" applyProtection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/>
    <xf numFmtId="0" fontId="2" fillId="2" borderId="2" xfId="0" applyFont="1" applyFill="1" applyBorder="1" applyAlignment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view="pageBreakPreview" topLeftCell="A7" zoomScaleNormal="90" zoomScaleSheetLayoutView="100" workbookViewId="0">
      <selection activeCell="I15" sqref="I15"/>
    </sheetView>
  </sheetViews>
  <sheetFormatPr defaultRowHeight="12.75"/>
  <cols>
    <col min="1" max="1" width="6.5703125" customWidth="1"/>
    <col min="2" max="2" width="33.42578125" style="16" customWidth="1"/>
    <col min="3" max="3" width="8" style="16" customWidth="1"/>
    <col min="4" max="5" width="9.140625" style="16"/>
    <col min="6" max="8" width="13" style="16" bestFit="1" customWidth="1"/>
    <col min="9" max="9" width="11" style="16" customWidth="1"/>
    <col min="10" max="10" width="14.140625" style="16" customWidth="1"/>
    <col min="11" max="11" width="8.7109375" customWidth="1"/>
  </cols>
  <sheetData>
    <row r="1" spans="1:12">
      <c r="A1" s="46" t="s">
        <v>22</v>
      </c>
      <c r="B1" s="46"/>
      <c r="C1" s="46"/>
      <c r="D1" s="46"/>
      <c r="E1" s="46"/>
      <c r="F1" s="46"/>
      <c r="G1" s="46"/>
      <c r="H1" s="46"/>
      <c r="I1" s="17"/>
      <c r="J1" s="18"/>
      <c r="K1" s="2"/>
    </row>
    <row r="2" spans="1:12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3"/>
    </row>
    <row r="3" spans="1:12">
      <c r="A3" s="48" t="s">
        <v>1</v>
      </c>
      <c r="B3" s="48"/>
      <c r="C3" s="48"/>
      <c r="D3" s="48"/>
      <c r="E3" s="48"/>
      <c r="F3" s="48"/>
      <c r="G3" s="48"/>
      <c r="H3" s="48"/>
      <c r="I3" s="17"/>
      <c r="J3" s="18"/>
      <c r="K3" s="2"/>
    </row>
    <row r="4" spans="1:12" ht="13.5" thickBot="1">
      <c r="A4" s="49" t="s">
        <v>21</v>
      </c>
      <c r="B4" s="19" t="s">
        <v>2</v>
      </c>
      <c r="C4" s="17" t="s">
        <v>3</v>
      </c>
      <c r="D4" s="17"/>
      <c r="E4" s="17"/>
      <c r="F4" s="17"/>
      <c r="G4" s="17"/>
      <c r="H4" s="17"/>
      <c r="I4" s="17"/>
      <c r="J4" s="18"/>
      <c r="K4" s="2"/>
    </row>
    <row r="5" spans="1:12" ht="15.75">
      <c r="A5" s="49"/>
      <c r="B5" s="20" t="s">
        <v>3</v>
      </c>
      <c r="C5" s="21" t="s">
        <v>4</v>
      </c>
      <c r="D5" s="17" t="s">
        <v>5</v>
      </c>
      <c r="E5" s="17"/>
      <c r="F5" s="17"/>
      <c r="G5" s="17"/>
      <c r="H5" s="17"/>
      <c r="I5" s="17"/>
      <c r="J5" s="18"/>
      <c r="K5" s="2"/>
    </row>
    <row r="6" spans="1:12">
      <c r="A6" s="53" t="s">
        <v>6</v>
      </c>
      <c r="B6" s="53"/>
      <c r="C6" s="53"/>
      <c r="D6" s="53"/>
      <c r="E6" s="53"/>
      <c r="F6" s="53"/>
      <c r="G6" s="53"/>
      <c r="H6" s="53"/>
      <c r="I6" s="17"/>
      <c r="J6" s="18"/>
      <c r="K6" s="2"/>
    </row>
    <row r="7" spans="1:12">
      <c r="A7" s="53" t="s">
        <v>7</v>
      </c>
      <c r="B7" s="53"/>
      <c r="C7" s="53"/>
      <c r="D7" s="53"/>
      <c r="E7" s="53"/>
      <c r="F7" s="53"/>
      <c r="G7" s="53"/>
      <c r="H7" s="53"/>
      <c r="I7" s="17"/>
      <c r="J7" s="18"/>
      <c r="K7" s="2"/>
    </row>
    <row r="8" spans="1:12">
      <c r="A8" s="53" t="s">
        <v>8</v>
      </c>
      <c r="B8" s="53"/>
      <c r="C8" s="53"/>
      <c r="D8" s="53"/>
      <c r="E8" s="53"/>
      <c r="F8" s="53"/>
      <c r="G8" s="53"/>
      <c r="H8" s="53"/>
      <c r="I8" s="17"/>
      <c r="J8" s="17"/>
      <c r="K8" s="1"/>
    </row>
    <row r="9" spans="1:12">
      <c r="A9" s="53" t="s">
        <v>9</v>
      </c>
      <c r="B9" s="53"/>
      <c r="C9" s="53"/>
      <c r="D9" s="53"/>
      <c r="E9" s="53"/>
      <c r="F9" s="53"/>
      <c r="G9" s="53"/>
      <c r="H9" s="53"/>
      <c r="I9" s="17"/>
      <c r="J9" s="17"/>
      <c r="K9" s="1"/>
    </row>
    <row r="10" spans="1:12">
      <c r="A10" s="4"/>
      <c r="B10" s="56" t="s">
        <v>10</v>
      </c>
      <c r="C10" s="57"/>
      <c r="D10" s="57"/>
      <c r="E10" s="57"/>
      <c r="F10" s="57"/>
      <c r="G10" s="57"/>
      <c r="H10" s="57"/>
      <c r="I10" s="58"/>
      <c r="J10" s="22"/>
      <c r="K10" s="5"/>
      <c r="L10" s="6"/>
    </row>
    <row r="11" spans="1:12">
      <c r="A11" s="59" t="s">
        <v>11</v>
      </c>
      <c r="B11" s="60"/>
      <c r="C11" s="60"/>
      <c r="D11" s="60"/>
      <c r="E11" s="60"/>
      <c r="F11" s="60"/>
      <c r="G11" s="60"/>
      <c r="H11" s="61"/>
      <c r="I11" s="50" t="s">
        <v>12</v>
      </c>
      <c r="J11" s="50" t="s">
        <v>13</v>
      </c>
      <c r="K11" s="63"/>
      <c r="L11" s="63" t="s">
        <v>14</v>
      </c>
    </row>
    <row r="12" spans="1:12" ht="12.75" customHeight="1">
      <c r="A12" s="66" t="s">
        <v>15</v>
      </c>
      <c r="B12" s="50" t="s">
        <v>16</v>
      </c>
      <c r="C12" s="50" t="s">
        <v>17</v>
      </c>
      <c r="D12" s="50" t="s">
        <v>18</v>
      </c>
      <c r="E12" s="50" t="s">
        <v>20</v>
      </c>
      <c r="F12" s="54" t="s">
        <v>27</v>
      </c>
      <c r="G12" s="54" t="s">
        <v>28</v>
      </c>
      <c r="H12" s="54" t="s">
        <v>29</v>
      </c>
      <c r="I12" s="51"/>
      <c r="J12" s="51"/>
      <c r="K12" s="64"/>
      <c r="L12" s="64"/>
    </row>
    <row r="13" spans="1:12" ht="114.75" customHeight="1">
      <c r="A13" s="67"/>
      <c r="B13" s="52"/>
      <c r="C13" s="52"/>
      <c r="D13" s="52"/>
      <c r="E13" s="52"/>
      <c r="F13" s="55"/>
      <c r="G13" s="55"/>
      <c r="H13" s="55"/>
      <c r="I13" s="52"/>
      <c r="J13" s="52"/>
      <c r="K13" s="65"/>
      <c r="L13" s="65"/>
    </row>
    <row r="14" spans="1:12">
      <c r="A14" s="7">
        <v>1</v>
      </c>
      <c r="B14" s="23">
        <v>2</v>
      </c>
      <c r="C14" s="24">
        <v>3</v>
      </c>
      <c r="D14" s="23">
        <v>4</v>
      </c>
      <c r="E14" s="24">
        <v>5</v>
      </c>
      <c r="F14" s="24">
        <v>6</v>
      </c>
      <c r="G14" s="24">
        <v>7</v>
      </c>
      <c r="H14" s="24">
        <v>8</v>
      </c>
      <c r="I14" s="24">
        <v>9</v>
      </c>
      <c r="J14" s="25">
        <v>10</v>
      </c>
      <c r="K14" s="8"/>
      <c r="L14" s="13">
        <v>11</v>
      </c>
    </row>
    <row r="15" spans="1:12" ht="45.75" customHeight="1">
      <c r="A15" s="7">
        <v>1</v>
      </c>
      <c r="B15" s="45" t="s">
        <v>25</v>
      </c>
      <c r="C15" s="40" t="s">
        <v>24</v>
      </c>
      <c r="D15" s="41">
        <v>95.04</v>
      </c>
      <c r="E15" s="42">
        <v>1117.04</v>
      </c>
      <c r="F15" s="43">
        <v>1025.6400000000001</v>
      </c>
      <c r="G15" s="44">
        <v>1224.5999999999999</v>
      </c>
      <c r="H15" s="33">
        <v>1123.68</v>
      </c>
      <c r="I15" s="27">
        <f>E15*D15</f>
        <v>106163.4816</v>
      </c>
      <c r="J15" s="28">
        <f t="shared" ref="J15" si="0">(F15-E15)*(F15-E15)+(G15-E15)*(G15-E15)+(H15-E15)*(H15-E15)</f>
        <v>19967.203199999967</v>
      </c>
      <c r="K15" s="9">
        <f t="shared" ref="K15" si="1">SQRT(J15/2)</f>
        <v>99.91797435897098</v>
      </c>
      <c r="L15" s="9">
        <f t="shared" ref="L15" si="2">K15/E15*100</f>
        <v>8.9448877711604755</v>
      </c>
    </row>
    <row r="16" spans="1:12" ht="25.5">
      <c r="A16" s="7"/>
      <c r="B16" s="29"/>
      <c r="C16" s="30" t="s">
        <v>12</v>
      </c>
      <c r="D16" s="31"/>
      <c r="E16" s="26"/>
      <c r="F16" s="32">
        <v>98394.83</v>
      </c>
      <c r="G16" s="32">
        <v>116385.93</v>
      </c>
      <c r="H16" s="32">
        <v>106794.89</v>
      </c>
      <c r="I16" s="33">
        <v>80445.42</v>
      </c>
      <c r="J16" s="22"/>
      <c r="K16" s="5"/>
      <c r="L16" s="12"/>
    </row>
    <row r="17" spans="1:12" ht="15.75">
      <c r="A17" s="10" t="s">
        <v>23</v>
      </c>
      <c r="B17" s="34">
        <f>SUM(I16)</f>
        <v>80445.42</v>
      </c>
      <c r="C17" s="35"/>
      <c r="D17" s="36"/>
      <c r="E17" s="37"/>
      <c r="F17" s="36"/>
      <c r="G17" s="36"/>
      <c r="H17" s="36"/>
      <c r="I17" s="38"/>
      <c r="J17" s="17"/>
      <c r="K17" s="1"/>
    </row>
    <row r="18" spans="1:12">
      <c r="A18" s="1"/>
      <c r="B18" s="17"/>
      <c r="C18" s="17"/>
      <c r="D18" s="17"/>
      <c r="E18" s="17"/>
      <c r="F18" s="17"/>
      <c r="G18" s="17"/>
      <c r="H18" s="17"/>
      <c r="I18" s="17"/>
      <c r="J18" s="17"/>
      <c r="K18" s="1"/>
    </row>
    <row r="19" spans="1:12" ht="35.25" customHeight="1">
      <c r="A19" s="62" t="s">
        <v>26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</row>
    <row r="20" spans="1:12">
      <c r="A20" s="11" t="s">
        <v>19</v>
      </c>
      <c r="B20" s="14"/>
      <c r="C20" s="14"/>
      <c r="D20" s="15"/>
      <c r="E20" s="14"/>
      <c r="F20" s="14"/>
      <c r="G20" s="14"/>
      <c r="H20" s="15"/>
      <c r="I20" s="15"/>
      <c r="J20" s="39"/>
      <c r="K20" s="10"/>
      <c r="L20" s="10"/>
    </row>
    <row r="21" spans="1:12">
      <c r="A21" s="10"/>
      <c r="B21" s="14"/>
      <c r="C21" s="14"/>
      <c r="D21" s="15"/>
      <c r="E21" s="14"/>
      <c r="F21" s="15"/>
      <c r="G21" s="14"/>
      <c r="H21" s="15"/>
      <c r="I21" s="15"/>
      <c r="J21" s="15"/>
      <c r="K21" s="10"/>
      <c r="L21" s="10"/>
    </row>
  </sheetData>
  <mergeCells count="23">
    <mergeCell ref="A19:L19"/>
    <mergeCell ref="K11:K13"/>
    <mergeCell ref="L11:L13"/>
    <mergeCell ref="A12:A13"/>
    <mergeCell ref="B12:B13"/>
    <mergeCell ref="E12:E13"/>
    <mergeCell ref="F12:F13"/>
    <mergeCell ref="A1:H1"/>
    <mergeCell ref="A2:J2"/>
    <mergeCell ref="A3:H3"/>
    <mergeCell ref="A4:A5"/>
    <mergeCell ref="J11:J13"/>
    <mergeCell ref="A6:H6"/>
    <mergeCell ref="H12:H13"/>
    <mergeCell ref="B10:I10"/>
    <mergeCell ref="A11:H11"/>
    <mergeCell ref="I11:I13"/>
    <mergeCell ref="A7:H7"/>
    <mergeCell ref="A8:H8"/>
    <mergeCell ref="A9:H9"/>
    <mergeCell ref="G12:G13"/>
    <mergeCell ref="C12:C13"/>
    <mergeCell ref="D12:D13"/>
  </mergeCells>
  <phoneticPr fontId="0" type="noConversion"/>
  <pageMargins left="0.74803149606299213" right="0.74803149606299213" top="0.62992125984251968" bottom="0.59055118110236227" header="0.51181102362204722" footer="0.51181102362204722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Celeron</dc:creator>
  <cp:lastModifiedBy>User</cp:lastModifiedBy>
  <cp:lastPrinted>2026-08-14T05:15:05Z</cp:lastPrinted>
  <dcterms:created xsi:type="dcterms:W3CDTF">2005-12-17T03:47:00Z</dcterms:created>
  <dcterms:modified xsi:type="dcterms:W3CDTF">2026-08-18T06:12:48Z</dcterms:modified>
</cp:coreProperties>
</file>