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</sheets>
  <definedNames>
    <definedName name="_xlnm.Print_Area" localSheetId="0">Лист1!$B$1:$S$50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M7" i="1" s="1"/>
  <c r="O7" i="1" l="1"/>
  <c r="N7" i="1"/>
  <c r="P7" i="1" l="1"/>
  <c r="Q7" i="1" s="1"/>
  <c r="Q8" i="1" s="1"/>
</calcChain>
</file>

<file path=xl/sharedStrings.xml><?xml version="1.0" encoding="utf-8"?>
<sst xmlns="http://schemas.openxmlformats.org/spreadsheetml/2006/main" count="48" uniqueCount="47">
  <si>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</si>
  <si>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</si>
  <si>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</si>
  <si>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</si>
  <si>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</si>
  <si>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</si>
  <si>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</si>
  <si>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</si>
  <si>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</si>
  <si>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</si>
  <si>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</si>
  <si>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</si>
  <si>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</si>
  <si>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</si>
  <si>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</si>
  <si>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</si>
  <si>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</si>
  <si>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</si>
  <si>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</si>
  <si>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</si>
  <si>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</si>
  <si>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</si>
  <si>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</si>
  <si>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</si>
  <si>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</si>
  <si>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</si>
  <si>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</si>
  <si>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</si>
  <si>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</si>
  <si>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             исполнителем), утвержденными приказом Минэкономразвития России от 02.10.2013г. №567.</t>
  </si>
  <si>
    <t>цi - цена единицы товара</t>
  </si>
  <si>
    <t>Коммерческие предложения хранятся у Заказчика.</t>
  </si>
  <si>
    <t xml:space="preserve">
Приложение № 1 к документации об электронном аукционе по определению поставщика 
</t>
  </si>
  <si>
    <t>№ 1</t>
  </si>
  <si>
    <t>№ 2</t>
  </si>
  <si>
    <t>№ 3</t>
  </si>
  <si>
    <t xml:space="preserve">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Минэкономразвития РФ от 02.10.2013 №567 </t>
  </si>
  <si>
    <t>Наименование валюты в соответствии с общероссийским классификатором валют - Российский рубль</t>
  </si>
  <si>
    <t xml:space="preserve">Сотрудник контрактной службы:  </t>
  </si>
  <si>
    <t>"___" ________________20___г.</t>
  </si>
  <si>
    <t xml:space="preserve">Заместитель начальника ФКУ КП-8 УФСИН России </t>
  </si>
  <si>
    <t>по Республике Башкортостан майор внутренней службы                                                    С.Ф.Парчайкин</t>
  </si>
  <si>
    <t>Ремонт кабельной линии 10  кВ</t>
  </si>
  <si>
    <t>Вывод: При определении Н(М)ЦК,ЦКЕП контракта  Заказчиком применяется Приказ Минэкономразвития России от 02.10.2013 № 567 "Об утверждении методических рекомндаций по применеию методов определения начальной(максимальной) цены контракта,цены контракта и цены за единицу товара(раболы,услуги) с дробными значениями (количество знако после запятой превышает два). Большинство бухгалтерских программ,а также программное обеспечение реестра контрактов не позволяет проводить операцию с таким значением.поэтому в случае необходомости Заказчиком применяется округление (вниз) таких показателей.</t>
  </si>
  <si>
    <t xml:space="preserve">Расчет Н(М)ЦК,ЦКЕП  произвел: Главный энергетик ЭМГ лейтенант внутренней службы                 А.С.Шарипов                                                                                                  </t>
  </si>
  <si>
    <t>усл.ед.</t>
  </si>
  <si>
    <t xml:space="preserve">В соответствии со ст.1,34 бюджетного кодекса РФ в целях эффективности и экономии использования денежных средств Государственным заказчиком в качестве Поставщика выбран поставщик № 1,предложивший наименьшую цену  контракта. Н(М)ЦК = 180600,0 (сто восемьдесят тысяч шестьсот ) рублей 00 копеек.Во избежания сговора участников размещение заказа и нарушение ст.П. Федерального Закона 153-ФЗ от 26.07.2026  "О защите конкуреции".Государственный заказчик не указывает сведений о патенциальных поставщиках,сделавших коммерческое предложение.Данные сведения хранятся у Государственного заказчика.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</si>
</sst>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7" fillId="0" borderId="3" xfId="0" applyFont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2" fontId="18" fillId="0" borderId="3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4" xfId="0" applyNumberFormat="1" applyFont="1" applyBorder="1" applyAlignment="1" applyProtection="1">
      <alignment horizontal="center" vertical="center" wrapText="1"/>
      <protection locked="0"/>
    </xf>
    <xf numFmtId="2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0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15" fillId="2" borderId="0" xfId="0" applyFont="1" applyFill="1"/>
    <xf numFmtId="0" fontId="8" fillId="2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14" fillId="0" borderId="0" xfId="0" applyFont="1" applyBorder="1"/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top" wrapText="1"/>
    </xf>
    <xf numFmtId="0" fontId="10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5" fillId="2" borderId="0" xfId="0" applyFont="1" applyFill="1" applyAlignment="1">
      <alignment horizontal="left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5</xdr:row>
      <xdr:rowOff>1238250</xdr:rowOff>
    </xdr:from>
    <xdr:to>
      <xdr:col>11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5</xdr:row>
      <xdr:rowOff>1860176</xdr:rowOff>
    </xdr:from>
    <xdr:to>
      <xdr:col>14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5</xdr:row>
      <xdr:rowOff>1238250</xdr:rowOff>
    </xdr:from>
    <xdr:to>
      <xdr:col>13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466725</xdr:colOff>
      <xdr:row>11</xdr:row>
      <xdr:rowOff>171450</xdr:rowOff>
    </xdr:to>
    <xdr:pic>
      <xdr:nvPicPr>
        <xdr:cNvPr id="10" name="Рисунок 3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8153400"/>
          <a:ext cx="2476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4</xdr:col>
      <xdr:colOff>28575</xdr:colOff>
      <xdr:row>15</xdr:row>
      <xdr:rowOff>123825</xdr:rowOff>
    </xdr:to>
    <xdr:pic>
      <xdr:nvPicPr>
        <xdr:cNvPr id="11" name="Рисунок 3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9600" y="8915400"/>
          <a:ext cx="26003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104775</xdr:colOff>
      <xdr:row>16</xdr:row>
      <xdr:rowOff>200025</xdr:rowOff>
    </xdr:to>
    <xdr:pic>
      <xdr:nvPicPr>
        <xdr:cNvPr id="12" name="Рисунок 3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9600" y="98107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85725</xdr:colOff>
      <xdr:row>23</xdr:row>
      <xdr:rowOff>9525</xdr:rowOff>
    </xdr:to>
    <xdr:pic>
      <xdr:nvPicPr>
        <xdr:cNvPr id="14" name="Рисунок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5118" y="7709647"/>
          <a:ext cx="2091578" cy="222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1"/>
  <sheetViews>
    <sheetView tabSelected="1" zoomScale="85" zoomScaleNormal="85" zoomScaleSheetLayoutView="70" workbookViewId="0">
      <selection activeCell="B9" sqref="B9:Q9"/>
    </sheetView>
  </sheetViews>
  <sheetFormatPr defaultRowHeight="15" x14ac:dyDescent="0.25"/>
  <cols>
    <col min="3" max="3" width="30.140625" customWidth="1"/>
    <col min="4" max="4" width="8.42578125" customWidth="1"/>
    <col min="5" max="5" width="9.28515625" bestFit="1" customWidth="1"/>
    <col min="6" max="6" width="13.28515625" customWidth="1"/>
    <col min="7" max="7" width="13.5703125" customWidth="1"/>
    <col min="8" max="8" width="14" customWidth="1"/>
    <col min="9" max="9" width="10.85546875" hidden="1" customWidth="1"/>
    <col min="10" max="10" width="10.7109375" hidden="1" customWidth="1"/>
    <col min="11" max="11" width="16" customWidth="1"/>
    <col min="12" max="12" width="15.140625" customWidth="1"/>
    <col min="13" max="13" width="16" customWidth="1"/>
    <col min="14" max="14" width="17.5703125" customWidth="1"/>
    <col min="15" max="16" width="15.85546875" customWidth="1"/>
    <col min="17" max="17" width="28.7109375" customWidth="1"/>
    <col min="19" max="22" width="9.140625" customWidth="1"/>
  </cols>
  <sheetData>
    <row r="1" spans="2:17" s="1" customFormat="1" ht="69.75" customHeight="1" x14ac:dyDescent="0.25">
      <c r="O1" s="52" t="s">
        <v>32</v>
      </c>
      <c r="P1" s="52"/>
      <c r="Q1" s="52"/>
    </row>
    <row r="2" spans="2:17" s="1" customFormat="1" ht="11.25" customHeight="1" x14ac:dyDescent="0.25">
      <c r="O2" s="52"/>
      <c r="P2" s="52"/>
      <c r="Q2" s="52"/>
    </row>
    <row r="3" spans="2:17" s="1" customFormat="1" x14ac:dyDescent="0.25">
      <c r="B3" s="2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4"/>
      <c r="O3" s="2"/>
      <c r="P3" s="12"/>
      <c r="Q3" s="13"/>
    </row>
    <row r="4" spans="2:17" s="1" customFormat="1" ht="15" customHeight="1" x14ac:dyDescent="0.25"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2:17" ht="15" customHeight="1" x14ac:dyDescent="0.25">
      <c r="B5" s="55" t="s">
        <v>1</v>
      </c>
      <c r="C5" s="55" t="s">
        <v>2</v>
      </c>
      <c r="D5" s="55" t="s">
        <v>3</v>
      </c>
      <c r="E5" s="55" t="s">
        <v>4</v>
      </c>
      <c r="F5" s="53" t="s">
        <v>5</v>
      </c>
      <c r="G5" s="53"/>
      <c r="H5" s="53"/>
      <c r="I5" s="53"/>
      <c r="J5" s="53"/>
      <c r="K5" s="56" t="s">
        <v>6</v>
      </c>
      <c r="L5" s="56"/>
      <c r="M5" s="56"/>
      <c r="N5" s="57" t="s">
        <v>7</v>
      </c>
      <c r="O5" s="58"/>
      <c r="P5" s="58"/>
      <c r="Q5" s="58"/>
    </row>
    <row r="6" spans="2:17" ht="189" customHeight="1" x14ac:dyDescent="0.25">
      <c r="B6" s="55"/>
      <c r="C6" s="55"/>
      <c r="D6" s="55"/>
      <c r="E6" s="55"/>
      <c r="F6" s="40" t="s">
        <v>33</v>
      </c>
      <c r="G6" s="40" t="s">
        <v>34</v>
      </c>
      <c r="H6" s="28" t="s">
        <v>35</v>
      </c>
      <c r="I6" s="29"/>
      <c r="J6" s="30"/>
      <c r="K6" s="5" t="s">
        <v>8</v>
      </c>
      <c r="L6" s="5" t="s">
        <v>9</v>
      </c>
      <c r="M6" s="6" t="s">
        <v>10</v>
      </c>
      <c r="N6" s="7" t="s">
        <v>11</v>
      </c>
      <c r="O6" s="8" t="s">
        <v>12</v>
      </c>
      <c r="P6" s="8" t="s">
        <v>13</v>
      </c>
      <c r="Q6" s="8" t="s">
        <v>14</v>
      </c>
    </row>
    <row r="7" spans="2:17" ht="132.75" customHeight="1" x14ac:dyDescent="0.25">
      <c r="B7" s="16">
        <v>1</v>
      </c>
      <c r="C7" s="14" t="s">
        <v>42</v>
      </c>
      <c r="D7" s="31" t="s">
        <v>45</v>
      </c>
      <c r="E7" s="42">
        <v>1</v>
      </c>
      <c r="F7" s="32">
        <v>180600</v>
      </c>
      <c r="G7" s="32">
        <v>196630</v>
      </c>
      <c r="H7" s="33">
        <v>213200</v>
      </c>
      <c r="I7" s="34"/>
      <c r="J7" s="35"/>
      <c r="K7" s="36">
        <f>AVERAGE(F7:J7)</f>
        <v>196810</v>
      </c>
      <c r="L7" s="37">
        <f>SQRT((SUM(IF(F7&gt;0,POWER(F7-K7,2),0),IF(G7&gt;0,POWER(G7-K7,2),0),IF(H7&gt;0,POWER(H7-K7,2),0),IF(I7&gt;0,POWER(I7-K7,2),0),IF(J7&gt;0,POWER(J7-K7,2),0),))/(COUNTA(F7:J7)-1))</f>
        <v>16300.745381730248</v>
      </c>
      <c r="M7" s="37">
        <f t="shared" ref="M7" si="0">L7/K7*100</f>
        <v>8.2824782184493912</v>
      </c>
      <c r="N7" s="38">
        <f>E7*K7</f>
        <v>196810</v>
      </c>
      <c r="O7" s="39">
        <f>K7</f>
        <v>196810</v>
      </c>
      <c r="P7" s="38">
        <f>ROUNDUP(O7,2)</f>
        <v>196810</v>
      </c>
      <c r="Q7" s="38">
        <f>P7*E7</f>
        <v>196810</v>
      </c>
    </row>
    <row r="8" spans="2:17" ht="26.25" customHeight="1" x14ac:dyDescent="0.25">
      <c r="B8" s="17"/>
      <c r="C8" s="17"/>
      <c r="D8" s="17"/>
      <c r="E8" s="17"/>
      <c r="F8" s="17"/>
      <c r="G8" s="17"/>
      <c r="H8" s="17"/>
      <c r="I8" s="15"/>
      <c r="J8" s="15"/>
      <c r="K8" s="9"/>
      <c r="L8" s="9"/>
      <c r="M8" s="9"/>
      <c r="N8" s="10"/>
      <c r="O8" s="2"/>
      <c r="P8" s="2"/>
      <c r="Q8" s="11">
        <f>SUM(Q7:Q7)</f>
        <v>196810</v>
      </c>
    </row>
    <row r="9" spans="2:17" ht="27.75" customHeight="1" x14ac:dyDescent="0.25">
      <c r="B9" s="61" t="s">
        <v>36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2:17" ht="15.75" x14ac:dyDescent="0.25">
      <c r="B10" s="49" t="s">
        <v>15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18"/>
      <c r="O10" s="18"/>
    </row>
    <row r="11" spans="2:17" ht="15.75" x14ac:dyDescent="0.25">
      <c r="B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2:17" ht="27" customHeight="1" x14ac:dyDescent="0.25">
      <c r="B12" s="18"/>
      <c r="C12" s="18"/>
      <c r="D12" s="18"/>
      <c r="E12" s="19" t="s">
        <v>16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2:17" ht="16.899999999999999" customHeight="1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2:17" ht="16.899999999999999" customHeight="1" x14ac:dyDescent="0.25">
      <c r="B14" s="18"/>
      <c r="C14" s="20" t="s">
        <v>17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2:17" ht="16.899999999999999" customHeight="1" x14ac:dyDescent="0.25">
      <c r="B15" s="18"/>
      <c r="C15" s="18"/>
      <c r="D15" s="18"/>
      <c r="E15" s="20" t="s">
        <v>18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2:17" ht="27" customHeight="1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2:18" ht="27" customHeight="1" x14ac:dyDescent="0.25">
      <c r="B17" s="18"/>
      <c r="C17" s="19" t="s">
        <v>19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2:18" ht="27" customHeight="1" x14ac:dyDescent="0.25">
      <c r="B18" s="18"/>
      <c r="C18" s="19" t="s">
        <v>20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2:18" ht="16.899999999999999" customHeight="1" x14ac:dyDescent="0.25">
      <c r="B19" s="18"/>
      <c r="C19" s="20" t="s">
        <v>21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2:18" ht="16.899999999999999" customHeight="1" x14ac:dyDescent="0.3">
      <c r="B20" s="21" t="s">
        <v>22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2:18" ht="16.899999999999999" customHeight="1" x14ac:dyDescent="0.25">
      <c r="B21" s="18"/>
      <c r="C21" s="22" t="s">
        <v>23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2:18" ht="16.899999999999999" customHeight="1" x14ac:dyDescent="0.25">
      <c r="B22" s="18"/>
      <c r="C22" s="23" t="s">
        <v>24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2:18" ht="16.899999999999999" customHeight="1" x14ac:dyDescent="0.25">
      <c r="B23" s="18"/>
      <c r="C23" s="23" t="s">
        <v>17</v>
      </c>
      <c r="D23" s="24" t="s">
        <v>25</v>
      </c>
      <c r="E23" s="24"/>
      <c r="F23" s="24"/>
      <c r="G23" s="24"/>
      <c r="H23" s="24"/>
      <c r="I23" s="24"/>
      <c r="J23" s="24"/>
      <c r="K23" s="24"/>
      <c r="L23" s="24"/>
      <c r="M23" s="18"/>
      <c r="N23" s="18"/>
      <c r="O23" s="18"/>
    </row>
    <row r="24" spans="2:18" ht="16.899999999999999" customHeight="1" x14ac:dyDescent="0.25">
      <c r="B24" s="18"/>
      <c r="C24" s="62" t="s">
        <v>26</v>
      </c>
      <c r="D24" s="62"/>
      <c r="E24" s="62"/>
      <c r="F24" s="62"/>
      <c r="G24" s="62"/>
      <c r="H24" s="18"/>
      <c r="I24" s="18"/>
      <c r="J24" s="18"/>
      <c r="K24" s="18"/>
      <c r="L24" s="18"/>
      <c r="M24" s="18"/>
      <c r="N24" s="18"/>
      <c r="O24" s="18"/>
    </row>
    <row r="25" spans="2:18" ht="16.899999999999999" customHeight="1" x14ac:dyDescent="0.25">
      <c r="B25" s="1"/>
      <c r="C25" s="18"/>
      <c r="D25" s="48" t="s">
        <v>27</v>
      </c>
      <c r="E25" s="48"/>
      <c r="F25" s="48"/>
      <c r="G25" s="48"/>
      <c r="H25" s="48"/>
      <c r="I25" s="18"/>
      <c r="J25" s="18"/>
      <c r="K25" s="18"/>
      <c r="L25" s="18"/>
      <c r="M25" s="18"/>
      <c r="N25" s="18"/>
      <c r="O25" s="18"/>
      <c r="P25" s="18"/>
      <c r="Q25" s="25"/>
    </row>
    <row r="26" spans="2:18" ht="16.899999999999999" customHeight="1" x14ac:dyDescent="0.25">
      <c r="B26" s="1"/>
      <c r="C26" s="18"/>
      <c r="D26" s="48" t="s">
        <v>28</v>
      </c>
      <c r="E26" s="48"/>
      <c r="F26" s="48"/>
      <c r="G26" s="48"/>
      <c r="H26" s="48"/>
      <c r="I26" s="18"/>
      <c r="J26" s="18"/>
      <c r="K26" s="18"/>
      <c r="L26" s="18"/>
      <c r="M26" s="18"/>
      <c r="N26" s="18"/>
      <c r="O26" s="18"/>
      <c r="P26" s="18"/>
      <c r="Q26" s="25"/>
    </row>
    <row r="27" spans="2:18" ht="16.899999999999999" customHeight="1" x14ac:dyDescent="0.25">
      <c r="B27" s="24"/>
      <c r="C27" s="24"/>
      <c r="D27" s="48" t="s">
        <v>30</v>
      </c>
      <c r="E27" s="48"/>
      <c r="F27" s="48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2:18" ht="16.899999999999999" customHeight="1" x14ac:dyDescent="0.25">
      <c r="B28" s="23" t="s">
        <v>29</v>
      </c>
      <c r="C28" s="59" t="s">
        <v>43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2:18" ht="16.899999999999999" customHeight="1" x14ac:dyDescent="0.25">
      <c r="B29" s="23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2:18" s="1" customFormat="1" ht="16.899999999999999" customHeight="1" x14ac:dyDescent="0.25">
      <c r="B30" s="23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26"/>
    </row>
    <row r="31" spans="2:18" s="1" customFormat="1" ht="16.899999999999999" customHeight="1" x14ac:dyDescent="0.25">
      <c r="B31" s="23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2:18" s="1" customFormat="1" ht="16.899999999999999" customHeight="1" x14ac:dyDescent="0.25">
      <c r="B32" s="2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9" s="1" customFormat="1" ht="16.899999999999999" customHeight="1" x14ac:dyDescent="0.25">
      <c r="A33" s="46"/>
      <c r="B33" s="47"/>
      <c r="C33" s="50" t="s">
        <v>46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46"/>
    </row>
    <row r="34" spans="1:19" s="1" customFormat="1" ht="16.899999999999999" customHeight="1" x14ac:dyDescent="0.25">
      <c r="A34" s="46"/>
      <c r="B34" s="47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46"/>
    </row>
    <row r="35" spans="1:19" s="1" customFormat="1" ht="16.899999999999999" customHeight="1" x14ac:dyDescent="0.25">
      <c r="A35" s="46"/>
      <c r="B35" s="47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46"/>
    </row>
    <row r="36" spans="1:19" s="1" customFormat="1" ht="16.5" customHeight="1" x14ac:dyDescent="0.25">
      <c r="A36" s="46"/>
      <c r="B36" s="47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46"/>
    </row>
    <row r="37" spans="1:19" s="1" customFormat="1" ht="16.5" hidden="1" customHeight="1" x14ac:dyDescent="0.25">
      <c r="B37" s="23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</row>
    <row r="38" spans="1:19" s="1" customFormat="1" ht="16.5" hidden="1" customHeight="1" x14ac:dyDescent="0.25">
      <c r="B38" s="23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</row>
    <row r="39" spans="1:19" s="1" customFormat="1" ht="16.5" hidden="1" customHeight="1" x14ac:dyDescent="0.25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</row>
    <row r="40" spans="1:19" s="1" customFormat="1" ht="16.899999999999999" customHeight="1" x14ac:dyDescent="0.25">
      <c r="C40" s="23" t="s">
        <v>37</v>
      </c>
      <c r="D40" s="18"/>
      <c r="E40" s="18"/>
      <c r="F40" s="18"/>
      <c r="G40" s="18"/>
      <c r="H40" s="18"/>
      <c r="I40" s="18"/>
      <c r="J40" s="18"/>
      <c r="K40" s="18"/>
      <c r="L40" s="18"/>
    </row>
    <row r="41" spans="1:19" s="1" customFormat="1" ht="16.899999999999999" customHeight="1" x14ac:dyDescent="0.25">
      <c r="C41" s="24" t="s">
        <v>31</v>
      </c>
      <c r="D41" s="18"/>
      <c r="G41" s="18"/>
      <c r="H41" s="18"/>
      <c r="I41" s="18"/>
      <c r="J41" s="18"/>
      <c r="K41" s="18"/>
      <c r="L41" s="18"/>
    </row>
    <row r="42" spans="1:19" s="1" customFormat="1" ht="15.75" x14ac:dyDescent="0.25"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9" s="1" customFormat="1" ht="15.75" customHeight="1" x14ac:dyDescent="0.25">
      <c r="C43" s="51" t="s">
        <v>44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1:19" s="1" customFormat="1" ht="15.75" customHeight="1" x14ac:dyDescent="0.25"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9" s="1" customFormat="1" ht="16.5" customHeight="1" x14ac:dyDescent="0.25"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s="1" customFormat="1" ht="16.5" x14ac:dyDescent="0.25">
      <c r="C46" s="27" t="s">
        <v>38</v>
      </c>
      <c r="D46" s="27"/>
      <c r="E46" s="27"/>
      <c r="F46" s="27"/>
      <c r="G46" s="27"/>
      <c r="H46" s="27"/>
      <c r="I46" s="27"/>
      <c r="J46" s="27"/>
      <c r="L46" s="18"/>
    </row>
    <row r="47" spans="1:19" s="1" customFormat="1" ht="16.5" x14ac:dyDescent="0.25">
      <c r="C47" s="27" t="s">
        <v>40</v>
      </c>
      <c r="D47" s="27"/>
      <c r="E47" s="27"/>
      <c r="F47" s="27"/>
      <c r="G47" s="27"/>
      <c r="H47" s="41"/>
      <c r="I47" s="41"/>
      <c r="J47" s="27"/>
      <c r="L47" s="18"/>
    </row>
    <row r="48" spans="1:19" s="1" customFormat="1" ht="16.5" x14ac:dyDescent="0.25">
      <c r="C48" s="27" t="s">
        <v>41</v>
      </c>
      <c r="H48" s="43"/>
    </row>
    <row r="49" spans="3:3" s="1" customFormat="1" ht="16.5" x14ac:dyDescent="0.25">
      <c r="C49" s="27" t="s">
        <v>39</v>
      </c>
    </row>
    <row r="50" spans="3:3" s="1" customFormat="1" x14ac:dyDescent="0.25"/>
    <row r="51" spans="3:3" s="1" customFormat="1" x14ac:dyDescent="0.25"/>
    <row r="52" spans="3:3" s="1" customFormat="1" x14ac:dyDescent="0.25"/>
    <row r="53" spans="3:3" s="1" customFormat="1" x14ac:dyDescent="0.25"/>
    <row r="54" spans="3:3" s="1" customFormat="1" x14ac:dyDescent="0.25"/>
    <row r="55" spans="3:3" s="1" customFormat="1" x14ac:dyDescent="0.25"/>
    <row r="56" spans="3:3" s="1" customFormat="1" x14ac:dyDescent="0.25"/>
    <row r="57" spans="3:3" s="1" customFormat="1" x14ac:dyDescent="0.25"/>
    <row r="58" spans="3:3" s="1" customFormat="1" x14ac:dyDescent="0.25"/>
    <row r="59" spans="3:3" s="1" customFormat="1" x14ac:dyDescent="0.25"/>
    <row r="60" spans="3:3" s="1" customFormat="1" x14ac:dyDescent="0.25"/>
    <row r="61" spans="3:3" s="1" customFormat="1" x14ac:dyDescent="0.25"/>
    <row r="62" spans="3:3" s="1" customFormat="1" x14ac:dyDescent="0.25"/>
    <row r="63" spans="3:3" s="1" customFormat="1" x14ac:dyDescent="0.25"/>
    <row r="64" spans="3:3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2:17" s="1" customFormat="1" x14ac:dyDescent="0.25"/>
    <row r="338" spans="2:17" s="1" customFormat="1" x14ac:dyDescent="0.25"/>
    <row r="339" spans="2:17" s="1" customFormat="1" x14ac:dyDescent="0.25"/>
    <row r="340" spans="2:17" s="1" customFormat="1" x14ac:dyDescent="0.25"/>
    <row r="341" spans="2:17" s="1" customFormat="1" x14ac:dyDescent="0.25"/>
    <row r="342" spans="2:17" s="1" customFormat="1" x14ac:dyDescent="0.25"/>
    <row r="343" spans="2:17" s="1" customFormat="1" x14ac:dyDescent="0.25"/>
    <row r="344" spans="2:17" s="1" customFormat="1" x14ac:dyDescent="0.25"/>
    <row r="345" spans="2:17" s="1" customFormat="1" x14ac:dyDescent="0.25"/>
    <row r="346" spans="2:17" s="1" customFormat="1" x14ac:dyDescent="0.25"/>
    <row r="347" spans="2:17" s="1" customFormat="1" x14ac:dyDescent="0.25"/>
    <row r="348" spans="2:17" s="1" customFormat="1" x14ac:dyDescent="0.25"/>
    <row r="349" spans="2:17" s="1" customFormat="1" x14ac:dyDescent="0.25">
      <c r="E349"/>
      <c r="F349"/>
      <c r="G349"/>
      <c r="H349"/>
      <c r="I349"/>
      <c r="J349"/>
      <c r="K349"/>
      <c r="L349"/>
      <c r="M349"/>
      <c r="N349"/>
      <c r="O349"/>
      <c r="P349"/>
      <c r="Q349"/>
    </row>
    <row r="350" spans="2:17" s="1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</row>
    <row r="351" spans="2:17" s="1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</row>
  </sheetData>
  <mergeCells count="19">
    <mergeCell ref="C24:G24"/>
    <mergeCell ref="D25:H25"/>
    <mergeCell ref="D26:H26"/>
    <mergeCell ref="D27:F27"/>
    <mergeCell ref="B10:M10"/>
    <mergeCell ref="C33:Q36"/>
    <mergeCell ref="C43:O45"/>
    <mergeCell ref="O1:Q2"/>
    <mergeCell ref="F5:J5"/>
    <mergeCell ref="B4:Q4"/>
    <mergeCell ref="B5:B6"/>
    <mergeCell ref="C5:C6"/>
    <mergeCell ref="D5:D6"/>
    <mergeCell ref="E5:E6"/>
    <mergeCell ref="K5:M5"/>
    <mergeCell ref="N5:Q5"/>
    <mergeCell ref="C28:Q31"/>
    <mergeCell ref="C37:S39"/>
    <mergeCell ref="B9:Q9"/>
  </mergeCells>
  <pageMargins left="1.6141732283464567" right="1.4960629921259843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Руслан</cp:lastModifiedBy>
  <cp:lastPrinted>2026-01-26T06:54:43Z</cp:lastPrinted>
  <dcterms:created xsi:type="dcterms:W3CDTF">2014-04-01T09:50:37Z</dcterms:created>
  <dcterms:modified xsi:type="dcterms:W3CDTF">2026-08-14T05:00:04Z</dcterms:modified>
</cp:coreProperties>
</file>