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боты" sheetId="1" state="visible" r:id="rId1"/>
    <sheet name="Услуги" sheetId="2" state="visible" r:id="rId2"/>
    <sheet name="Тариф" sheetId="3" state="visible" r:id="rId3"/>
  </sheets>
  <calcPr refMode="R1C1" fullPrecision="0"/>
</workbook>
</file>

<file path=xl/sharedStrings.xml><?xml version="1.0" encoding="utf-8"?>
<sst xmlns="http://schemas.openxmlformats.org/spreadsheetml/2006/main" count="28" uniqueCount="28">
  <si>
    <t xml:space="preserve">№ п/п</t>
  </si>
  <si>
    <t xml:space="preserve">Наименование работ</t>
  </si>
  <si>
    <t xml:space="preserve">Ед. измерения</t>
  </si>
  <si>
    <t>Кол-во</t>
  </si>
  <si>
    <t xml:space="preserve">Источники информации и цена за единицу, руб.</t>
  </si>
  <si>
    <t xml:space="preserve">Средняя арифметическая величина цены единицы товара/работы/услуг, руб.</t>
  </si>
  <si>
    <t xml:space="preserve">Коэффициент вариа-ции (%)</t>
  </si>
  <si>
    <t xml:space="preserve">Источник №1</t>
  </si>
  <si>
    <t xml:space="preserve">Источник №2</t>
  </si>
  <si>
    <t xml:space="preserve">Источник №3</t>
  </si>
  <si>
    <t xml:space="preserve">№ 1168</t>
  </si>
  <si>
    <t xml:space="preserve">№ 1169</t>
  </si>
  <si>
    <t xml:space="preserve">№ 1170</t>
  </si>
  <si>
    <t xml:space="preserve">от 14.07.2026</t>
  </si>
  <si>
    <t xml:space="preserve">Цена за ед., руб.</t>
  </si>
  <si>
    <t xml:space="preserve">Сумма, руб.</t>
  </si>
  <si>
    <t xml:space="preserve">Гарантийное техническое обслуживание
служебных автомобилей HAVAL JOLION</t>
  </si>
  <si>
    <t>шт.</t>
  </si>
  <si>
    <t>х</t>
  </si>
  <si>
    <t>ИТОГО: </t>
  </si>
  <si>
    <t xml:space="preserve">Наименование услуг</t>
  </si>
  <si>
    <t xml:space="preserve">№ </t>
  </si>
  <si>
    <t xml:space="preserve">от </t>
  </si>
  <si>
    <t xml:space="preserve"> от</t>
  </si>
  <si>
    <t xml:space="preserve">Цена (тариф) единицы товара, работы, услуги,
руб.</t>
  </si>
  <si>
    <t xml:space="preserve">НДС, %</t>
  </si>
  <si>
    <t xml:space="preserve">Цена (тариф) единицы товара, работы, услуги с учетом НДС,
руб.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</si>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</sst>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&quot;-&quot;??\ _₽_-;_-@_-"/>
    <numFmt numFmtId="161" formatCode="_-* #,##0\ _₽_-;\-* #,##0\ _₽_-;_-* &quot;-&quot;??\ _₽_-;_-@_-"/>
  </numFmts>
  <fonts count="21">
    <font>
      <sz val="11.000000"/>
      <color theme="1"/>
      <name val="Calibri"/>
      <scheme val="minor"/>
    </font>
    <font>
      <b/>
      <sz val="12.000000"/>
      <name val="Times New Roman"/>
    </font>
    <font>
      <b/>
      <sz val="10.000000"/>
      <name val="Times New Roman"/>
    </font>
    <font>
      <b/>
      <sz val="11.000000"/>
      <name val="Calibri"/>
    </font>
    <font>
      <sz val="10.000000"/>
      <name val="Times New Roman"/>
    </font>
    <font>
      <sz val="6.000000"/>
      <color theme="1"/>
      <name val="Calibri"/>
      <scheme val="minor"/>
    </font>
    <font>
      <sz val="6.000000"/>
      <name val="Times New Roman"/>
    </font>
    <font>
      <sz val="9.500000"/>
      <name val="Times New Roman"/>
    </font>
    <font>
      <sz val="10.500000"/>
      <name val="Times New Roman"/>
    </font>
    <font>
      <sz val="11.000000"/>
      <name val="Times New Roman"/>
    </font>
    <font>
      <b/>
      <sz val="10.500000"/>
      <name val="Times New Roman"/>
    </font>
    <font>
      <sz val="11.000000"/>
      <name val="Calibri"/>
    </font>
    <font>
      <b/>
      <sz val="11.000000"/>
      <name val="Times New Roman"/>
    </font>
    <font>
      <sz val="10.500000"/>
      <color rgb="FF334059"/>
      <name val="Roboto"/>
    </font>
    <font>
      <sz val="10.000000"/>
      <color indexed="2"/>
      <name val="Times New Roman"/>
    </font>
    <font>
      <sz val="12.000000"/>
      <color theme="1"/>
      <name val="Calibri"/>
      <scheme val="minor"/>
    </font>
    <font>
      <sz val="12.000000"/>
      <name val="Times New Roman"/>
    </font>
    <font>
      <sz val="12.000000"/>
      <name val="Calibri"/>
    </font>
    <font>
      <sz val="8.000000"/>
      <color theme="1"/>
      <name val="Calibri"/>
      <scheme val="minor"/>
    </font>
    <font>
      <sz val="8.000000"/>
      <name val="Times New Roman"/>
    </font>
    <font>
      <b/>
      <sz val="12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9" applyNumberFormat="1" applyFont="0" applyFill="0" applyBorder="0" applyProtection="0"/>
    <xf fontId="0" fillId="0" borderId="0" numFmtId="160" applyNumberFormat="1" applyFont="0" applyFill="0" applyBorder="0" applyProtection="0"/>
  </cellStyleXfs>
  <cellXfs count="59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textRotation="90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1" numFmtId="0" xfId="0" applyFont="1" applyBorder="1"/>
    <xf fontId="1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4" fillId="0" borderId="7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5" fillId="0" borderId="0" numFmtId="0" xfId="0" applyFont="1"/>
    <xf fontId="6" fillId="0" borderId="2" numFmtId="0" xfId="0" applyFont="1" applyBorder="1" applyAlignment="1">
      <alignment horizontal="center" vertical="center"/>
    </xf>
    <xf fontId="6" fillId="0" borderId="2" numFmtId="0" xfId="0" applyFont="1" applyBorder="1" applyAlignment="1">
      <alignment horizontal="center" vertical="center" wrapText="1"/>
    </xf>
    <xf fontId="4" fillId="0" borderId="9" numFmtId="0" xfId="0" applyFont="1" applyBorder="1" applyAlignment="1">
      <alignment horizontal="center" vertical="center"/>
    </xf>
    <xf fontId="4" fillId="0" borderId="9" numFmtId="0" xfId="0" applyFont="1" applyBorder="1" applyAlignment="1">
      <alignment horizontal="center" vertical="center" wrapText="1"/>
    </xf>
    <xf fontId="7" fillId="0" borderId="9" numFmtId="0" xfId="0" applyFont="1" applyBorder="1" applyAlignment="1">
      <alignment horizontal="center" vertical="center" wrapText="1"/>
    </xf>
    <xf fontId="8" fillId="0" borderId="9" numFmtId="160" xfId="0" applyNumberFormat="1" applyFont="1" applyBorder="1" applyAlignment="1">
      <alignment horizontal="center" vertical="center"/>
    </xf>
    <xf fontId="8" fillId="0" borderId="9" numFmtId="160" xfId="0" applyNumberFormat="1" applyFont="1" applyBorder="1" applyAlignment="1">
      <alignment horizontal="center" vertical="center" wrapText="1"/>
    </xf>
    <xf fontId="9" fillId="0" borderId="9" numFmtId="160" xfId="0" applyNumberFormat="1" applyFont="1" applyBorder="1" applyAlignment="1">
      <alignment horizontal="center" vertical="center" wrapText="1"/>
    </xf>
    <xf fontId="8" fillId="0" borderId="10" numFmtId="160" xfId="2" applyNumberFormat="1" applyFont="1" applyBorder="1" applyAlignment="1">
      <alignment horizontal="center" vertical="center" wrapText="1"/>
    </xf>
    <xf fontId="10" fillId="0" borderId="1" numFmtId="160" xfId="0" applyNumberFormat="1" applyFont="1" applyBorder="1" applyAlignment="1">
      <alignment horizontal="center" vertical="center" wrapText="1"/>
    </xf>
    <xf fontId="11" fillId="0" borderId="1" numFmtId="0" xfId="0" applyFont="1" applyBorder="1" applyAlignment="1">
      <alignment vertical="center"/>
    </xf>
    <xf fontId="8" fillId="0" borderId="1" numFmtId="160" xfId="0" applyNumberFormat="1" applyFont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8" fillId="0" borderId="1" numFmtId="161" xfId="2" applyNumberFormat="1" applyFont="1" applyBorder="1" applyAlignment="1">
      <alignment horizontal="center" vertical="center" wrapText="1"/>
    </xf>
    <xf fontId="0" fillId="0" borderId="0" numFmtId="160" xfId="0" applyNumberFormat="1"/>
    <xf fontId="12" fillId="0" borderId="1" numFmtId="0" xfId="0" applyFont="1" applyBorder="1" applyAlignment="1">
      <alignment horizontal="right" vertical="center" wrapText="1"/>
    </xf>
    <xf fontId="13" fillId="0" borderId="0" numFmtId="0" xfId="0" applyFont="1"/>
    <xf fontId="4" fillId="0" borderId="1" numFmtId="0" xfId="0" applyFont="1" applyBorder="1" applyAlignment="1">
      <alignment horizontal="center" textRotation="90" vertical="center" wrapText="1"/>
    </xf>
    <xf fontId="11" fillId="0" borderId="1" numFmtId="0" xfId="0" applyFont="1" applyBorder="1"/>
    <xf fontId="4" fillId="0" borderId="2" numFmtId="0" xfId="0" applyFont="1" applyBorder="1" applyAlignment="1">
      <alignment horizontal="center" vertical="center" wrapText="1"/>
    </xf>
    <xf fontId="14" fillId="0" borderId="3" numFmtId="0" xfId="0" applyFont="1" applyBorder="1" applyAlignment="1">
      <alignment horizontal="center" vertical="center" wrapText="1"/>
    </xf>
    <xf fontId="14" fillId="0" borderId="6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/>
    </xf>
    <xf fontId="6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/>
    </xf>
    <xf fontId="7" fillId="0" borderId="1" numFmtId="0" xfId="0" applyFont="1" applyBorder="1" applyAlignment="1">
      <alignment horizontal="center" vertical="center" wrapText="1"/>
    </xf>
    <xf fontId="8" fillId="0" borderId="1" numFmtId="160" xfId="0" applyNumberFormat="1" applyFont="1" applyBorder="1" applyAlignment="1">
      <alignment horizontal="center" vertical="center"/>
    </xf>
    <xf fontId="8" fillId="0" borderId="1" numFmtId="160" xfId="2" applyNumberFormat="1" applyFont="1" applyBorder="1" applyAlignment="1">
      <alignment horizontal="center" vertical="center" wrapText="1"/>
    </xf>
    <xf fontId="15" fillId="0" borderId="0" numFmtId="0" xfId="0" applyFont="1"/>
    <xf fontId="16" fillId="0" borderId="1" numFmtId="0" xfId="0" applyFont="1" applyBorder="1" applyAlignment="1">
      <alignment horizontal="center" vertical="center" wrapText="1"/>
    </xf>
    <xf fontId="16" fillId="0" borderId="1" numFmtId="0" xfId="0" applyFont="1" applyBorder="1" applyAlignment="1">
      <alignment horizontal="center" textRotation="90" vertical="center" wrapText="1"/>
    </xf>
    <xf fontId="17" fillId="0" borderId="1" numFmtId="0" xfId="0" applyFont="1" applyBorder="1" applyAlignment="1">
      <alignment vertical="center"/>
    </xf>
    <xf fontId="18" fillId="0" borderId="0" numFmtId="0" xfId="0" applyFont="1"/>
    <xf fontId="19" fillId="0" borderId="1" numFmtId="0" xfId="0" applyFont="1" applyBorder="1" applyAlignment="1">
      <alignment horizontal="center" vertical="center"/>
    </xf>
    <xf fontId="18" fillId="0" borderId="0" numFmtId="0" xfId="0" applyFont="1" applyAlignment="1">
      <alignment vertical="center" wrapText="1"/>
    </xf>
    <xf fontId="16" fillId="0" borderId="1" numFmtId="0" xfId="0" applyFont="1" applyBorder="1" applyAlignment="1">
      <alignment horizontal="center" vertical="center"/>
    </xf>
    <xf fontId="16" fillId="0" borderId="1" numFmtId="9" xfId="1" applyNumberFormat="1" applyFont="1" applyBorder="1" applyAlignment="1">
      <alignment horizontal="center" vertical="center" wrapText="1"/>
    </xf>
    <xf fontId="16" fillId="0" borderId="1" numFmtId="160" xfId="0" applyNumberFormat="1" applyFont="1" applyBorder="1" applyAlignment="1">
      <alignment horizontal="center" vertical="center" wrapText="1"/>
    </xf>
    <xf fontId="15" fillId="0" borderId="0" numFmtId="0" xfId="0" applyFont="1" applyAlignment="1">
      <alignment vertical="center" wrapText="1"/>
    </xf>
    <xf fontId="20" fillId="0" borderId="0" numFmtId="0" xfId="0" applyFont="1"/>
    <xf fontId="1" fillId="0" borderId="11" numFmtId="0" xfId="0" applyFont="1" applyBorder="1" applyAlignment="1">
      <alignment horizontal="right" vertical="center"/>
    </xf>
    <xf fontId="1" fillId="0" borderId="12" numFmtId="0" xfId="0" applyFont="1" applyBorder="1" applyAlignment="1">
      <alignment horizontal="right" vertical="center"/>
    </xf>
    <xf fontId="1" fillId="0" borderId="13" numFmtId="0" xfId="0" applyFont="1" applyBorder="1" applyAlignment="1">
      <alignment horizontal="right" vertical="center"/>
    </xf>
    <xf fontId="1" fillId="0" borderId="1" numFmtId="160" xfId="0" applyNumberFormat="1" applyFont="1" applyBorder="1" applyAlignment="1">
      <alignment horizontal="center" vertical="center" wrapText="1"/>
    </xf>
    <xf fontId="20" fillId="0" borderId="0" numFmtId="0" xfId="0" applyFont="1" applyAlignment="1">
      <alignment vertical="center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57148</xdr:colOff>
      <xdr:row>2</xdr:row>
      <xdr:rowOff>38098</xdr:rowOff>
    </xdr:from>
    <xdr:to>
      <xdr:col>13</xdr:col>
      <xdr:colOff>23134</xdr:colOff>
      <xdr:row>4</xdr:row>
      <xdr:rowOff>133347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 flipH="0" flipV="0">
          <a:off x="13068298" y="714373"/>
          <a:ext cx="1213761" cy="46672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66675</xdr:colOff>
      <xdr:row>1</xdr:row>
      <xdr:rowOff>428625</xdr:rowOff>
    </xdr:from>
    <xdr:to>
      <xdr:col>12</xdr:col>
      <xdr:colOff>1085850</xdr:colOff>
      <xdr:row>3</xdr:row>
      <xdr:rowOff>46748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0067925" y="619125"/>
          <a:ext cx="1019174" cy="30392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7</xdr:col>
      <xdr:colOff>152400</xdr:colOff>
      <xdr:row>1</xdr:row>
      <xdr:rowOff>304800</xdr:rowOff>
    </xdr:from>
    <xdr:to>
      <xdr:col>7</xdr:col>
      <xdr:colOff>1466850</xdr:colOff>
      <xdr:row>1</xdr:row>
      <xdr:rowOff>561975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4419600" y="381000"/>
          <a:ext cx="45720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45" workbookViewId="0">
      <selection activeCell="F22" activeCellId="0" sqref="F22"/>
    </sheetView>
  </sheetViews>
  <sheetFormatPr defaultRowHeight="14.25"/>
  <cols>
    <col customWidth="1" min="1" max="1" width="13.57421875"/>
    <col customWidth="1" min="2" max="2" width="40.57421875"/>
    <col customWidth="1" min="3" max="10" width="13.57421875"/>
    <col customWidth="1" min="11" max="11" width="18.8515625"/>
    <col customWidth="1" min="12" max="12" width="13.57421875"/>
    <col customWidth="1" min="13" max="13" width="18.7109375"/>
    <col customWidth="1" min="15" max="15" width="34.5703125"/>
  </cols>
  <sheetData>
    <row r="2" ht="39" customHeight="1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/>
      <c r="G2" s="1"/>
      <c r="H2" s="1"/>
      <c r="I2" s="1"/>
      <c r="J2" s="1"/>
      <c r="K2" s="3" t="s">
        <v>5</v>
      </c>
      <c r="L2" s="3" t="s">
        <v>6</v>
      </c>
      <c r="M2" s="4"/>
    </row>
    <row r="3" ht="15" customHeight="1">
      <c r="A3" s="1"/>
      <c r="B3" s="1"/>
      <c r="C3" s="2"/>
      <c r="D3" s="2"/>
      <c r="E3" s="5" t="s">
        <v>7</v>
      </c>
      <c r="F3" s="5"/>
      <c r="G3" s="5" t="s">
        <v>8</v>
      </c>
      <c r="H3" s="5"/>
      <c r="I3" s="5" t="s">
        <v>9</v>
      </c>
      <c r="J3" s="5"/>
      <c r="K3" s="3"/>
      <c r="L3" s="3"/>
      <c r="M3" s="4"/>
    </row>
    <row r="4">
      <c r="A4" s="1"/>
      <c r="B4" s="1"/>
      <c r="C4" s="2"/>
      <c r="D4" s="2"/>
      <c r="E4" s="6" t="s">
        <v>10</v>
      </c>
      <c r="F4" s="6"/>
      <c r="G4" s="7" t="s">
        <v>11</v>
      </c>
      <c r="H4" s="8"/>
      <c r="I4" s="6" t="s">
        <v>12</v>
      </c>
      <c r="J4" s="6"/>
      <c r="K4" s="3"/>
      <c r="L4" s="3"/>
      <c r="M4" s="4"/>
    </row>
    <row r="5">
      <c r="A5" s="1"/>
      <c r="B5" s="1"/>
      <c r="C5" s="2"/>
      <c r="D5" s="2"/>
      <c r="E5" s="9" t="s">
        <v>13</v>
      </c>
      <c r="F5" s="9"/>
      <c r="G5" s="10" t="s">
        <v>13</v>
      </c>
      <c r="H5" s="11"/>
      <c r="I5" s="10" t="s">
        <v>13</v>
      </c>
      <c r="J5" s="11"/>
      <c r="K5" s="3"/>
      <c r="L5" s="3"/>
      <c r="M5" s="4"/>
    </row>
    <row r="6" ht="24">
      <c r="A6" s="1"/>
      <c r="B6" s="1"/>
      <c r="C6" s="2"/>
      <c r="D6" s="2"/>
      <c r="E6" s="12" t="s">
        <v>14</v>
      </c>
      <c r="F6" s="12" t="s">
        <v>15</v>
      </c>
      <c r="G6" s="12" t="s">
        <v>14</v>
      </c>
      <c r="H6" s="12" t="s">
        <v>15</v>
      </c>
      <c r="I6" s="12" t="s">
        <v>14</v>
      </c>
      <c r="J6" s="12" t="s">
        <v>15</v>
      </c>
      <c r="K6" s="3"/>
      <c r="L6" s="3"/>
      <c r="M6" s="4"/>
    </row>
    <row r="7" s="13" customFormat="1" ht="8.25">
      <c r="A7" s="14">
        <v>1</v>
      </c>
      <c r="B7" s="14">
        <v>2</v>
      </c>
      <c r="C7" s="15">
        <v>3</v>
      </c>
      <c r="D7" s="14">
        <v>4</v>
      </c>
      <c r="E7" s="14">
        <v>5</v>
      </c>
      <c r="F7" s="15">
        <v>6</v>
      </c>
      <c r="G7" s="14">
        <v>7</v>
      </c>
      <c r="H7" s="15">
        <v>8</v>
      </c>
      <c r="I7" s="14">
        <v>9</v>
      </c>
      <c r="J7" s="15">
        <v>10</v>
      </c>
      <c r="K7" s="14">
        <v>11</v>
      </c>
      <c r="L7" s="15">
        <v>12</v>
      </c>
      <c r="M7" s="14">
        <v>13</v>
      </c>
    </row>
    <row r="8" ht="100.5" customHeight="1">
      <c r="A8" s="16">
        <v>1</v>
      </c>
      <c r="B8" s="17" t="s">
        <v>16</v>
      </c>
      <c r="C8" s="18" t="s">
        <v>17</v>
      </c>
      <c r="D8" s="19">
        <v>2</v>
      </c>
      <c r="E8" s="20">
        <v>25157.700000000001</v>
      </c>
      <c r="F8" s="20">
        <f>D8*E8</f>
        <v>50315.400000000001</v>
      </c>
      <c r="G8" s="21">
        <v>27455</v>
      </c>
      <c r="H8" s="20">
        <f>D8*G8</f>
        <v>54910</v>
      </c>
      <c r="I8" s="20">
        <v>26500</v>
      </c>
      <c r="J8" s="20">
        <f>D8*I8</f>
        <v>53000</v>
      </c>
      <c r="K8" s="20">
        <f>AVERAGE(F8,H8,J8)</f>
        <v>52741.799999999996</v>
      </c>
      <c r="L8" s="22">
        <f>_xlfn.STDEV.S(E8,G8,I8)/K8*100</f>
        <v>2.1881664825341436</v>
      </c>
      <c r="M8" s="23">
        <f>K8</f>
        <v>52741.799999999996</v>
      </c>
    </row>
    <row r="9">
      <c r="A9" s="24"/>
      <c r="B9" s="24"/>
      <c r="C9" s="24"/>
      <c r="D9" s="24"/>
      <c r="E9" s="24"/>
      <c r="F9" s="25">
        <f>SUM(F8:F8)</f>
        <v>50315.400000000001</v>
      </c>
      <c r="G9" s="26" t="s">
        <v>18</v>
      </c>
      <c r="H9" s="25">
        <f>SUM(H8:H8)</f>
        <v>54910</v>
      </c>
      <c r="I9" s="26" t="s">
        <v>18</v>
      </c>
      <c r="J9" s="25">
        <f>SUM(J8:J8)</f>
        <v>53000</v>
      </c>
      <c r="K9" s="26" t="s">
        <v>18</v>
      </c>
      <c r="L9" s="27" t="s">
        <v>18</v>
      </c>
      <c r="M9" s="25"/>
      <c r="O9" s="28"/>
    </row>
    <row r="10" ht="14.25">
      <c r="A10" s="29" t="s">
        <v>19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3">
        <f>M8</f>
        <v>52741.799999999996</v>
      </c>
    </row>
    <row r="11" ht="15"/>
    <row r="12" ht="15">
      <c r="B12" s="30"/>
    </row>
    <row r="13"/>
    <row r="14" ht="14.25">
      <c r="L14" s="28"/>
    </row>
    <row r="15"/>
    <row r="16" ht="14.25">
      <c r="K16" s="28"/>
    </row>
    <row r="17"/>
    <row r="18" ht="14.25">
      <c r="L18" s="28"/>
    </row>
  </sheetData>
  <mergeCells count="19">
    <mergeCell ref="A2:A6"/>
    <mergeCell ref="B2:B6"/>
    <mergeCell ref="C2:C6"/>
    <mergeCell ref="D2:D6"/>
    <mergeCell ref="E2:J2"/>
    <mergeCell ref="K2:K6"/>
    <mergeCell ref="L2:L6"/>
    <mergeCell ref="M2:M6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A9:E9"/>
    <mergeCell ref="A10:L10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62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34" activeCellId="0" sqref="D34"/>
    </sheetView>
  </sheetViews>
  <sheetFormatPr defaultRowHeight="14.25"/>
  <cols>
    <col bestFit="1" customWidth="1" min="1" max="1" width="5.7109375"/>
    <col customWidth="1" min="2" max="2" width="24.7109375"/>
    <col customWidth="1" min="5" max="5" width="11.140625"/>
    <col customWidth="1" min="6" max="6" width="12.28515625"/>
    <col customWidth="1" min="7" max="7" width="11.85546875"/>
    <col customWidth="1" min="8" max="8" width="13.140625"/>
    <col customWidth="1" min="9" max="9" width="11.7109375"/>
    <col customWidth="1" min="10" max="10" width="14.85546875"/>
    <col customWidth="1" min="11" max="11" width="17.7109375"/>
    <col customWidth="1" min="12" max="12" width="8.5703125"/>
    <col customWidth="1" min="13" max="13" width="18.7109375"/>
  </cols>
  <sheetData>
    <row r="2" ht="39" customHeight="1">
      <c r="A2" s="12" t="s">
        <v>0</v>
      </c>
      <c r="B2" s="12" t="s">
        <v>20</v>
      </c>
      <c r="C2" s="31" t="s">
        <v>2</v>
      </c>
      <c r="D2" s="31" t="s">
        <v>3</v>
      </c>
      <c r="E2" s="12" t="s">
        <v>4</v>
      </c>
      <c r="F2" s="12"/>
      <c r="G2" s="12"/>
      <c r="H2" s="12"/>
      <c r="I2" s="12"/>
      <c r="J2" s="12"/>
      <c r="K2" s="12" t="s">
        <v>5</v>
      </c>
      <c r="L2" s="12" t="s">
        <v>6</v>
      </c>
      <c r="M2" s="32"/>
    </row>
    <row r="3" ht="15" customHeight="1">
      <c r="A3" s="12"/>
      <c r="B3" s="12"/>
      <c r="C3" s="31"/>
      <c r="D3" s="31"/>
      <c r="E3" s="33" t="s">
        <v>7</v>
      </c>
      <c r="F3" s="33"/>
      <c r="G3" s="33" t="s">
        <v>8</v>
      </c>
      <c r="H3" s="33"/>
      <c r="I3" s="33" t="s">
        <v>9</v>
      </c>
      <c r="J3" s="33"/>
      <c r="K3" s="12"/>
      <c r="L3" s="12"/>
      <c r="M3" s="32"/>
    </row>
    <row r="4">
      <c r="A4" s="12"/>
      <c r="B4" s="12"/>
      <c r="C4" s="31"/>
      <c r="D4" s="31"/>
      <c r="E4" s="34" t="s">
        <v>21</v>
      </c>
      <c r="F4" s="34"/>
      <c r="G4" s="34" t="s">
        <v>21</v>
      </c>
      <c r="H4" s="34"/>
      <c r="I4" s="34" t="s">
        <v>21</v>
      </c>
      <c r="J4" s="34"/>
      <c r="K4" s="12"/>
      <c r="L4" s="12"/>
      <c r="M4" s="32"/>
    </row>
    <row r="5">
      <c r="A5" s="12"/>
      <c r="B5" s="12"/>
      <c r="C5" s="31"/>
      <c r="D5" s="31"/>
      <c r="E5" s="35" t="s">
        <v>22</v>
      </c>
      <c r="F5" s="35"/>
      <c r="G5" s="35" t="s">
        <v>23</v>
      </c>
      <c r="H5" s="35"/>
      <c r="I5" s="35" t="s">
        <v>22</v>
      </c>
      <c r="J5" s="35"/>
      <c r="K5" s="12"/>
      <c r="L5" s="12"/>
      <c r="M5" s="32"/>
    </row>
    <row r="6" ht="24">
      <c r="A6" s="12"/>
      <c r="B6" s="12"/>
      <c r="C6" s="31"/>
      <c r="D6" s="31"/>
      <c r="E6" s="12" t="s">
        <v>14</v>
      </c>
      <c r="F6" s="12" t="s">
        <v>15</v>
      </c>
      <c r="G6" s="12" t="s">
        <v>14</v>
      </c>
      <c r="H6" s="12" t="s">
        <v>15</v>
      </c>
      <c r="I6" s="12" t="s">
        <v>14</v>
      </c>
      <c r="J6" s="12" t="s">
        <v>15</v>
      </c>
      <c r="K6" s="12"/>
      <c r="L6" s="12"/>
      <c r="M6" s="32"/>
    </row>
    <row r="7" s="13" customFormat="1" ht="8.25">
      <c r="A7" s="36">
        <v>1</v>
      </c>
      <c r="B7" s="36">
        <v>2</v>
      </c>
      <c r="C7" s="37">
        <v>3</v>
      </c>
      <c r="D7" s="36">
        <v>4</v>
      </c>
      <c r="E7" s="36">
        <v>5</v>
      </c>
      <c r="F7" s="37">
        <v>6</v>
      </c>
      <c r="G7" s="36">
        <v>7</v>
      </c>
      <c r="H7" s="37">
        <v>8</v>
      </c>
      <c r="I7" s="36">
        <v>9</v>
      </c>
      <c r="J7" s="37">
        <v>10</v>
      </c>
      <c r="K7" s="36">
        <v>11</v>
      </c>
      <c r="L7" s="37">
        <v>12</v>
      </c>
      <c r="M7" s="36">
        <v>13</v>
      </c>
    </row>
    <row r="8">
      <c r="A8" s="38">
        <v>1</v>
      </c>
      <c r="B8" s="12"/>
      <c r="C8" s="39"/>
      <c r="D8" s="40">
        <v>0</v>
      </c>
      <c r="E8" s="25">
        <v>0</v>
      </c>
      <c r="F8" s="25">
        <f t="shared" ref="F8:F12" si="0">D8*E8</f>
        <v>0</v>
      </c>
      <c r="G8" s="25">
        <v>0</v>
      </c>
      <c r="H8" s="25">
        <f t="shared" ref="H8:H12" si="1">D8*G8</f>
        <v>0</v>
      </c>
      <c r="I8" s="25">
        <v>0</v>
      </c>
      <c r="J8" s="25">
        <f t="shared" ref="J8:J12" si="2">D8*I8</f>
        <v>0</v>
      </c>
      <c r="K8" s="25">
        <f t="shared" ref="K8:K12" si="3">AVERAGE(E8,G8,I8)</f>
        <v>0</v>
      </c>
      <c r="L8" s="41">
        <f t="shared" ref="L8:L12" si="4">_xlfn.STDEV.S(F8,H8,J8)</f>
        <v>0</v>
      </c>
      <c r="M8" s="25">
        <f t="shared" ref="M8:M12" si="5">D8*K8</f>
        <v>0</v>
      </c>
    </row>
    <row r="9">
      <c r="A9" s="38">
        <v>2</v>
      </c>
      <c r="B9" s="12"/>
      <c r="C9" s="39"/>
      <c r="D9" s="40">
        <v>0</v>
      </c>
      <c r="E9" s="25">
        <v>0</v>
      </c>
      <c r="F9" s="25">
        <f t="shared" si="0"/>
        <v>0</v>
      </c>
      <c r="G9" s="25">
        <v>0</v>
      </c>
      <c r="H9" s="25">
        <f t="shared" si="1"/>
        <v>0</v>
      </c>
      <c r="I9" s="25">
        <v>0</v>
      </c>
      <c r="J9" s="25">
        <f t="shared" si="2"/>
        <v>0</v>
      </c>
      <c r="K9" s="25">
        <f t="shared" si="3"/>
        <v>0</v>
      </c>
      <c r="L9" s="41">
        <f t="shared" si="4"/>
        <v>0</v>
      </c>
      <c r="M9" s="25">
        <f t="shared" si="5"/>
        <v>0</v>
      </c>
    </row>
    <row r="10">
      <c r="A10" s="38">
        <v>3</v>
      </c>
      <c r="B10" s="12"/>
      <c r="C10" s="39"/>
      <c r="D10" s="40">
        <v>0</v>
      </c>
      <c r="E10" s="25">
        <v>0</v>
      </c>
      <c r="F10" s="25">
        <f t="shared" si="0"/>
        <v>0</v>
      </c>
      <c r="G10" s="25">
        <v>0</v>
      </c>
      <c r="H10" s="25">
        <f t="shared" si="1"/>
        <v>0</v>
      </c>
      <c r="I10" s="25">
        <v>0</v>
      </c>
      <c r="J10" s="25">
        <f t="shared" si="2"/>
        <v>0</v>
      </c>
      <c r="K10" s="25">
        <f t="shared" si="3"/>
        <v>0</v>
      </c>
      <c r="L10" s="41">
        <f t="shared" si="4"/>
        <v>0</v>
      </c>
      <c r="M10" s="25">
        <f t="shared" si="5"/>
        <v>0</v>
      </c>
    </row>
    <row r="11">
      <c r="A11" s="38">
        <v>4</v>
      </c>
      <c r="B11" s="12"/>
      <c r="C11" s="39"/>
      <c r="D11" s="40">
        <v>0</v>
      </c>
      <c r="E11" s="25">
        <v>0</v>
      </c>
      <c r="F11" s="25">
        <f t="shared" si="0"/>
        <v>0</v>
      </c>
      <c r="G11" s="25">
        <v>0</v>
      </c>
      <c r="H11" s="25">
        <f t="shared" si="1"/>
        <v>0</v>
      </c>
      <c r="I11" s="25">
        <v>0</v>
      </c>
      <c r="J11" s="25">
        <f t="shared" si="2"/>
        <v>0</v>
      </c>
      <c r="K11" s="25">
        <f t="shared" si="3"/>
        <v>0</v>
      </c>
      <c r="L11" s="41">
        <f t="shared" si="4"/>
        <v>0</v>
      </c>
      <c r="M11" s="25">
        <f t="shared" si="5"/>
        <v>0</v>
      </c>
    </row>
    <row r="12">
      <c r="A12" s="38">
        <v>5</v>
      </c>
      <c r="B12" s="12"/>
      <c r="C12" s="39"/>
      <c r="D12" s="40">
        <v>0</v>
      </c>
      <c r="E12" s="25">
        <v>0</v>
      </c>
      <c r="F12" s="25">
        <f t="shared" si="0"/>
        <v>0</v>
      </c>
      <c r="G12" s="25">
        <v>0</v>
      </c>
      <c r="H12" s="25">
        <f t="shared" si="1"/>
        <v>0</v>
      </c>
      <c r="I12" s="25">
        <v>0</v>
      </c>
      <c r="J12" s="25">
        <f t="shared" si="2"/>
        <v>0</v>
      </c>
      <c r="K12" s="25">
        <f t="shared" si="3"/>
        <v>0</v>
      </c>
      <c r="L12" s="41">
        <f t="shared" si="4"/>
        <v>0</v>
      </c>
      <c r="M12" s="25">
        <f t="shared" si="5"/>
        <v>0</v>
      </c>
    </row>
    <row r="13">
      <c r="A13" s="24"/>
      <c r="B13" s="24"/>
      <c r="C13" s="24"/>
      <c r="D13" s="24"/>
      <c r="E13" s="24"/>
      <c r="F13" s="25">
        <f>SUM(F8:F12)</f>
        <v>0</v>
      </c>
      <c r="G13" s="26" t="s">
        <v>18</v>
      </c>
      <c r="H13" s="25">
        <f>SUM(H8:H12)</f>
        <v>0</v>
      </c>
      <c r="I13" s="26" t="s">
        <v>18</v>
      </c>
      <c r="J13" s="25">
        <f>SUM(J8:J12)</f>
        <v>0</v>
      </c>
      <c r="K13" s="26" t="s">
        <v>18</v>
      </c>
      <c r="L13" s="27" t="s">
        <v>18</v>
      </c>
      <c r="M13" s="25"/>
    </row>
    <row r="14">
      <c r="A14" s="29" t="s">
        <v>19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3">
        <f>SUM(M8:M13)</f>
        <v>0</v>
      </c>
    </row>
    <row r="18">
      <c r="L18" s="28"/>
    </row>
  </sheetData>
  <mergeCells count="19">
    <mergeCell ref="A2:A6"/>
    <mergeCell ref="B2:B6"/>
    <mergeCell ref="C2:C6"/>
    <mergeCell ref="D2:D6"/>
    <mergeCell ref="E2:J2"/>
    <mergeCell ref="K2:K6"/>
    <mergeCell ref="L2:L6"/>
    <mergeCell ref="M2:M6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A13:E13"/>
    <mergeCell ref="A14:L1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20" activeCellId="0" sqref="D20"/>
    </sheetView>
  </sheetViews>
  <sheetFormatPr defaultRowHeight="14.25"/>
  <cols>
    <col bestFit="1" customWidth="1" min="1" max="1" style="42" width="5.7109375"/>
    <col customWidth="1" min="2" max="2" style="42" width="37.5703125"/>
    <col min="3" max="4" style="42" width="9.140625"/>
    <col customWidth="1" min="5" max="5" style="42" width="20"/>
    <col min="6" max="6" style="42" width="9.140625"/>
    <col customWidth="1" min="7" max="7" style="42" width="18.28515625"/>
    <col customWidth="1" min="8" max="8" style="42" width="23.5703125"/>
    <col min="9" max="16384" style="42" width="9.140625"/>
  </cols>
  <sheetData>
    <row r="2" ht="75">
      <c r="A2" s="43" t="s">
        <v>0</v>
      </c>
      <c r="B2" s="43" t="s">
        <v>20</v>
      </c>
      <c r="C2" s="44" t="s">
        <v>2</v>
      </c>
      <c r="D2" s="44" t="s">
        <v>3</v>
      </c>
      <c r="E2" s="43" t="s">
        <v>24</v>
      </c>
      <c r="F2" s="43" t="s">
        <v>25</v>
      </c>
      <c r="G2" s="43" t="s">
        <v>26</v>
      </c>
      <c r="H2" s="45"/>
    </row>
    <row r="3" s="46" customFormat="1" ht="11.25">
      <c r="A3" s="47">
        <v>1</v>
      </c>
      <c r="B3" s="47">
        <v>2</v>
      </c>
      <c r="C3" s="47">
        <v>3</v>
      </c>
      <c r="D3" s="47">
        <v>4</v>
      </c>
      <c r="E3" s="47">
        <v>5</v>
      </c>
      <c r="F3" s="47">
        <v>6</v>
      </c>
      <c r="G3" s="47">
        <v>7</v>
      </c>
      <c r="H3" s="47">
        <v>8</v>
      </c>
      <c r="I3" s="48"/>
    </row>
    <row r="4" ht="15">
      <c r="A4" s="49">
        <v>1</v>
      </c>
      <c r="B4" s="43"/>
      <c r="C4" s="43"/>
      <c r="D4" s="49"/>
      <c r="E4" s="43"/>
      <c r="F4" s="50">
        <v>0.20000000000000001</v>
      </c>
      <c r="G4" s="51">
        <f t="shared" ref="G4:G8" si="6">E4+E4*F4</f>
        <v>0</v>
      </c>
      <c r="H4" s="51">
        <f t="shared" ref="H4:H8" si="7">D4*G4</f>
        <v>0</v>
      </c>
      <c r="I4" s="52"/>
    </row>
    <row r="5" ht="15">
      <c r="A5" s="49">
        <v>2</v>
      </c>
      <c r="B5" s="43"/>
      <c r="C5" s="43"/>
      <c r="D5" s="49"/>
      <c r="E5" s="43"/>
      <c r="F5" s="50">
        <v>0.20000000000000001</v>
      </c>
      <c r="G5" s="51">
        <f t="shared" si="6"/>
        <v>0</v>
      </c>
      <c r="H5" s="51">
        <f t="shared" si="7"/>
        <v>0</v>
      </c>
      <c r="I5" s="52"/>
    </row>
    <row r="6" ht="15">
      <c r="A6" s="49">
        <v>3</v>
      </c>
      <c r="B6" s="43"/>
      <c r="C6" s="43"/>
      <c r="D6" s="49"/>
      <c r="E6" s="43"/>
      <c r="F6" s="50">
        <v>0.20000000000000001</v>
      </c>
      <c r="G6" s="51">
        <f t="shared" si="6"/>
        <v>0</v>
      </c>
      <c r="H6" s="51">
        <f t="shared" si="7"/>
        <v>0</v>
      </c>
      <c r="I6" s="52"/>
    </row>
    <row r="7" ht="15">
      <c r="A7" s="49">
        <v>4</v>
      </c>
      <c r="B7" s="43"/>
      <c r="C7" s="43"/>
      <c r="D7" s="49"/>
      <c r="E7" s="43"/>
      <c r="F7" s="50">
        <v>0.20000000000000001</v>
      </c>
      <c r="G7" s="51">
        <f t="shared" si="6"/>
        <v>0</v>
      </c>
      <c r="H7" s="51">
        <f t="shared" si="7"/>
        <v>0</v>
      </c>
      <c r="I7" s="52"/>
    </row>
    <row r="8" ht="15">
      <c r="A8" s="49">
        <v>5</v>
      </c>
      <c r="B8" s="43"/>
      <c r="C8" s="43"/>
      <c r="D8" s="49"/>
      <c r="E8" s="43"/>
      <c r="F8" s="50">
        <v>0.20000000000000001</v>
      </c>
      <c r="G8" s="51">
        <f t="shared" si="6"/>
        <v>0</v>
      </c>
      <c r="H8" s="51">
        <f t="shared" si="7"/>
        <v>0</v>
      </c>
      <c r="I8" s="52"/>
    </row>
    <row r="9" s="53" customFormat="1" ht="15">
      <c r="A9" s="54" t="s">
        <v>27</v>
      </c>
      <c r="B9" s="55"/>
      <c r="C9" s="55"/>
      <c r="D9" s="55"/>
      <c r="E9" s="55"/>
      <c r="F9" s="55"/>
      <c r="G9" s="56"/>
      <c r="H9" s="57">
        <f>SUM(H4:H8)</f>
        <v>0</v>
      </c>
      <c r="I9" s="58"/>
    </row>
  </sheetData>
  <mergeCells count="1">
    <mergeCell ref="A9:G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Котэ</dc:creator>
  <cp:revision>15</cp:revision>
  <dcterms:created xsi:type="dcterms:W3CDTF">2019-02-13T06:58:25Z</dcterms:created>
  <dcterms:modified xsi:type="dcterms:W3CDTF">2026-07-14T08:15:12Z</dcterms:modified>
</cp:coreProperties>
</file>