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2025" sheetId="1" r:id="rId1"/>
  </sheets>
  <calcPr calcId="1257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L18" i="1"/>
  <c r="AC17"/>
  <c r="J17"/>
  <c r="H17"/>
  <c r="AC16"/>
  <c r="J16"/>
  <c r="H16"/>
  <c r="AC15"/>
  <c r="J15"/>
  <c r="H15"/>
  <c r="AC14"/>
  <c r="J14"/>
  <c r="H14"/>
  <c r="AC13"/>
  <c r="J13"/>
  <c r="H13"/>
  <c r="AC12"/>
  <c r="J12"/>
  <c r="H12"/>
  <c r="H18" s="1"/>
  <c r="AC11"/>
  <c r="AC18" s="1"/>
  <c r="J11"/>
  <c r="J18" s="1"/>
  <c r="H11"/>
</calcChain>
</file>

<file path=xl/sharedStrings.xml><?xml version="1.0" encoding="utf-8"?>
<sst xmlns="http://schemas.openxmlformats.org/spreadsheetml/2006/main" count="96" uniqueCount="73">
  <si>
    <r>
      <rPr>
        <sz val="13"/>
        <color rgb="FF000000"/>
        <rFont val="XO Thames"/>
        <charset val="1"/>
      </rPr>
      <t xml:space="preserve"> </t>
    </r>
    <r>
      <rPr>
        <b/>
        <sz val="13"/>
        <color rgb="FF000000"/>
        <rFont val="XO Thames"/>
        <charset val="1"/>
      </rPr>
      <t xml:space="preserve">Обоснование начальной (максимальной) цены контракта, </t>
    </r>
    <r>
      <rPr>
        <sz val="13"/>
        <color rgb="FF000000"/>
        <rFont val="XO Thames"/>
        <charset val="1"/>
      </rPr>
      <t xml:space="preserve">
цены контракта, заключаемого с единственным поставщиком (подрядчиком, исполнителем)</t>
    </r>
  </si>
  <si>
    <t>Характеристики объекта закупки</t>
  </si>
  <si>
    <t>Характеристики объекта закупки указаны пр расчете НМЦК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</si>
  <si>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</si>
  <si>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</si>
  <si>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Наименование Товара и его основные характеристики</t>
  </si>
  <si>
    <t>кол-во в шт.</t>
  </si>
  <si>
    <t>Предложение № 1</t>
  </si>
  <si>
    <t>Предложение № 2</t>
  </si>
  <si>
    <t>Предложение № 3</t>
  </si>
  <si>
    <t>цена за ед. (руб)</t>
  </si>
  <si>
    <t>сумма (руб)</t>
  </si>
  <si>
    <r>
      <rPr>
        <sz val="12"/>
        <color rgb="FF000000"/>
        <rFont val="XO Thames"/>
        <charset val="1"/>
      </rPr>
      <t>Папка (приложение 18). Папка изготавливается из двустороннего картона плотностью 290 г/м</t>
    </r>
    <r>
      <rPr>
        <vertAlign val="superscript"/>
        <sz val="12"/>
        <color rgb="FF000000"/>
        <rFont val="XO Thames"/>
        <charset val="1"/>
      </rPr>
      <t>2</t>
    </r>
    <r>
      <rPr>
        <sz val="12"/>
        <color rgb="FF000000"/>
        <rFont val="XO Thames"/>
        <charset val="1"/>
      </rPr>
      <t>, печать высокая (офсетная) однокрасочная (черно-белая) (1+0); размер папки 515х310мм, биговка на расстоянии 215мм от левого края (дана разметка по внутренней стороне обложки), нумерация типографским способом.</t>
    </r>
  </si>
  <si>
    <r>
      <rPr>
        <sz val="12"/>
        <color rgb="FF000000"/>
        <rFont val="XO Thames"/>
        <charset val="1"/>
      </rPr>
      <t>Папка (приложение 28). Папка изготавливается из двустороннего картона плотностью 290 г/м</t>
    </r>
    <r>
      <rPr>
        <vertAlign val="superscript"/>
        <sz val="12"/>
        <color rgb="FF000000"/>
        <rFont val="XO Thames"/>
        <charset val="1"/>
      </rPr>
      <t>2</t>
    </r>
    <r>
      <rPr>
        <sz val="12"/>
        <color rgb="FF000000"/>
        <rFont val="XO Thames"/>
        <charset val="1"/>
      </rPr>
      <t>, печать высокая (офсетная) однокрасочная (черно-белая) (1+0); размер папки 515х310мм, биговка на расстоянии 215мм от левого края (дана разметка по внутренней стороне обложки), нумерация типографским способом.</t>
    </r>
  </si>
  <si>
    <r>
      <rPr>
        <sz val="12"/>
        <color rgb="FF000000"/>
        <rFont val="XO Thames"/>
        <charset val="1"/>
      </rPr>
      <t>Папка (приложение 33). Папка изготавливается из двустороннего картона плотностью 290 г/м</t>
    </r>
    <r>
      <rPr>
        <vertAlign val="superscript"/>
        <sz val="12"/>
        <color rgb="FF000000"/>
        <rFont val="XO Thames"/>
        <charset val="1"/>
      </rPr>
      <t>2</t>
    </r>
    <r>
      <rPr>
        <sz val="12"/>
        <color rgb="FF000000"/>
        <rFont val="XO Thames"/>
        <charset val="1"/>
      </rPr>
      <t>, печать высокая (офсетная) однокрасочная (черно-белая) (1+0); размер папки 515х310мм, биговка на расстоянии 215мм от левого края (дана разметка по внутренней стороне обложки), нумерация типографским способом.</t>
    </r>
  </si>
  <si>
    <r>
      <rPr>
        <sz val="12"/>
        <color rgb="FF000000"/>
        <rFont val="XO Thames"/>
        <charset val="1"/>
      </rPr>
      <t>Папка (приложение 49). Папка изготавливается из двустороннего картона плотностью 290 г/м</t>
    </r>
    <r>
      <rPr>
        <vertAlign val="superscript"/>
        <sz val="12"/>
        <color rgb="FF000000"/>
        <rFont val="XO Thames"/>
        <charset val="1"/>
      </rPr>
      <t>2</t>
    </r>
    <r>
      <rPr>
        <sz val="12"/>
        <color rgb="FF000000"/>
        <rFont val="XO Thames"/>
        <charset val="1"/>
      </rPr>
      <t>, печать высокая (офсетная) однокрасочная (черно-белая) (1+0); размер папки 515х310мм, биговка на расстоянии 215мм от левого края (дана разметка по внутренней стороне обложки), нумерация типографским способом.</t>
    </r>
  </si>
  <si>
    <r>
      <rPr>
        <sz val="12"/>
        <color rgb="FF000000"/>
        <rFont val="XO Thames"/>
        <charset val="1"/>
      </rPr>
      <t>Папка (приложение 54). Папка изготавливается из двустороннего картона плотностью 290 г/м</t>
    </r>
    <r>
      <rPr>
        <vertAlign val="superscript"/>
        <sz val="12"/>
        <color rgb="FF000000"/>
        <rFont val="XO Thames"/>
        <charset val="1"/>
      </rPr>
      <t>2</t>
    </r>
    <r>
      <rPr>
        <sz val="12"/>
        <color rgb="FF000000"/>
        <rFont val="XO Thames"/>
        <charset val="1"/>
      </rPr>
      <t>, печать высокая (офсетная) однокрасочная (черно-белая) (1+0); размер папки 515х310мм, биговка на расстоянии 215мм от левого края (дана разметка по внутренней стороне обложки), нумерация типографским способом.</t>
    </r>
  </si>
  <si>
    <r>
      <rPr>
        <sz val="12"/>
        <color rgb="FF000000"/>
        <rFont val="XO Thames"/>
        <charset val="1"/>
      </rPr>
      <t>Папка (приложение 60). Папка изготавливается из двустороннего картона плотностью 290 г/м</t>
    </r>
    <r>
      <rPr>
        <vertAlign val="superscript"/>
        <sz val="12"/>
        <color rgb="FF000000"/>
        <rFont val="XO Thames"/>
        <charset val="1"/>
      </rPr>
      <t>2</t>
    </r>
    <r>
      <rPr>
        <sz val="12"/>
        <color rgb="FF000000"/>
        <rFont val="XO Thames"/>
        <charset val="1"/>
      </rPr>
      <t>, печать высокая (офсетная) однокрасочная (черно-белая) (1+0); размер папки 515х310мм, биговка на расстоянии 215мм от правого края (дана разметка по внутренней стороне обложки), нумерация типографским способом.</t>
    </r>
  </si>
  <si>
    <r>
      <rPr>
        <sz val="12"/>
        <color rgb="FF000000"/>
        <rFont val="XO Thames"/>
        <charset val="1"/>
      </rPr>
      <t>Папка "Розыскное дело". Папка изготавливается из двустороннего картона плотностью 290 г/м</t>
    </r>
    <r>
      <rPr>
        <vertAlign val="superscript"/>
        <sz val="12"/>
        <color rgb="FF000000"/>
        <rFont val="XO Thames"/>
        <charset val="1"/>
      </rPr>
      <t>2</t>
    </r>
    <r>
      <rPr>
        <sz val="12"/>
        <color rgb="FF000000"/>
        <rFont val="XO Thames"/>
        <charset val="1"/>
      </rPr>
      <t>, печать высокая (офсетная) однокрасочная (черно-белая) (1+0); размер папки 515х310мм, биговка на расстоянии 215мм от правого края (дана разметка по внутренней стороне обложки), нумерация типографским способом.</t>
    </r>
  </si>
  <si>
    <t>Итого</t>
  </si>
  <si>
    <t>РАСЧЕТ НМЦК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</si>
  <si>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</si>
  <si>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</si>
  <si>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</si>
  <si>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Поставщик 1</t>
  </si>
  <si>
    <t>Поставщик 2</t>
  </si>
  <si>
    <t>Поставщик 3</t>
  </si>
  <si>
    <t>Среднее квадратичное отклонение</t>
  </si>
  <si>
    <t>Коэффициент вариации (%)</t>
  </si>
  <si>
    <t>Средняя цена (руб.)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</si>
  <si>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</si>
  <si>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</si>
  <si>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</si>
  <si>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</si>
  <si>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</si>
  <si>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</si>
  <si>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</si>
  <si>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</si>
  <si>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</si>
  <si>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</si>
  <si>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</si>
  <si>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</si>
  <si>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</si>
  <si>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</si>
  <si>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</si>
  <si>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НМЦК (рын)</t>
  </si>
  <si>
    <t>Цена (руб.)</t>
  </si>
  <si>
    <t>1</t>
  </si>
  <si>
    <t>Бланки строгой отчетности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</si>
  <si>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</si>
  <si>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</si>
  <si>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</si>
  <si>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</si>
  <si>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</si>
  <si>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</si>
  <si>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</si>
  <si>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</si>
  <si>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</si>
  <si>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</si>
  <si>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</si>
  <si>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</si>
  <si>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</si>
  <si>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</si>
  <si>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</si>
  <si>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</si>
  <si>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Дата подготовки обоснования НМЦК: 08.06.2026</t>
  </si>
  <si>
    <t>Начальник отделения ИРАФ</t>
  </si>
  <si>
    <t>ОООРД оперативного управления</t>
  </si>
  <si>
    <t>ГУФСИН России по г. Санкт-Петербургу</t>
  </si>
  <si>
    <t>и Ленинградской области</t>
  </si>
  <si>
    <t>подполковник внутренней службы</t>
  </si>
  <si>
    <t>О.С. Костливых</t>
  </si>
  <si>
    <r>
      <t xml:space="preserve">На основании проведенного анализа рынка и расчетов, НМЦК составляет: 49916,67 рублей, что превышает сумму выделенных лимитов бюджетных обязательств. Таким образом, руководствуясь частью 2 статьи 72 Бюджетного кодекса Российской Федерации и фактически доведенным объемом ЛБО, НМЦК устанавливается в размере </t>
    </r>
    <r>
      <rPr>
        <b/>
        <sz val="13"/>
        <color rgb="FF000000"/>
        <rFont val="XO Thames"/>
        <charset val="1"/>
      </rPr>
      <t>48000 (сорока восьми тысяч) рублей 00 копеек</t>
    </r>
    <r>
      <rPr>
        <sz val="13"/>
        <color rgb="FF000000"/>
        <rFont val="XO Thames"/>
        <charset val="1"/>
      </rPr>
      <t>.</t>
    </r>
  </si>
</sst>
</file>

<file path=xl/styles.xml><?xml version="1.0" encoding="utf-8"?>
<styleSheet xmlns="http://schemas.openxmlformats.org/spreadsheetml/2006/main">
  <numFmts count="2">
    <numFmt numFmtId="164" formatCode="#,##0.00#########"/>
    <numFmt numFmtId="165" formatCode="dd/mm/yy"/>
  </numFmts>
  <fonts count="8">
    <font>
      <sz val="11"/>
      <color theme="1"/>
      <name val="Cambria"/>
      <charset val="1"/>
    </font>
    <font>
      <sz val="11"/>
      <color rgb="FF000000"/>
      <name val="Calibri"/>
      <charset val="1"/>
    </font>
    <font>
      <sz val="11"/>
      <color rgb="FF000000"/>
      <name val="Times New Roman"/>
      <charset val="1"/>
    </font>
    <font>
      <sz val="13"/>
      <color rgb="FF000000"/>
      <name val="XO Thames"/>
      <charset val="1"/>
    </font>
    <font>
      <b/>
      <sz val="13"/>
      <color rgb="FF000000"/>
      <name val="XO Thames"/>
      <charset val="1"/>
    </font>
    <font>
      <sz val="10"/>
      <color rgb="FF000000"/>
      <name val="Times New Roman"/>
      <charset val="1"/>
    </font>
    <font>
      <sz val="12"/>
      <color rgb="FF000000"/>
      <name val="XO Thames"/>
      <charset val="1"/>
    </font>
    <font>
      <vertAlign val="superscript"/>
      <sz val="12"/>
      <color rgb="FF000000"/>
      <name val="XO Thames"/>
      <charset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6" fillId="0" borderId="1" xfId="0" applyFont="1" applyBorder="1" applyAlignment="1" applyProtection="1">
      <alignment vertical="top" wrapText="1"/>
    </xf>
    <xf numFmtId="0" fontId="5" fillId="0" borderId="7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justify" vertical="center"/>
    </xf>
    <xf numFmtId="0" fontId="6" fillId="0" borderId="5" xfId="0" applyFont="1" applyBorder="1" applyAlignment="1" applyProtection="1">
      <alignment horizontal="justify" vertical="center"/>
    </xf>
    <xf numFmtId="49" fontId="5" fillId="0" borderId="0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justify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/>
    <xf numFmtId="0" fontId="1" fillId="0" borderId="0" xfId="0" applyFont="1" applyBorder="1" applyAlignment="1" applyProtection="1"/>
    <xf numFmtId="2" fontId="1" fillId="0" borderId="0" xfId="0" applyNumberFormat="1" applyFont="1" applyBorder="1" applyAlignment="1" applyProtection="1"/>
    <xf numFmtId="0" fontId="5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center" vertical="center"/>
    </xf>
    <xf numFmtId="2" fontId="6" fillId="0" borderId="1" xfId="0" applyNumberFormat="1" applyFont="1" applyBorder="1" applyAlignment="1" applyProtection="1">
      <alignment horizontal="center" vertical="center"/>
    </xf>
    <xf numFmtId="2" fontId="5" fillId="0" borderId="0" xfId="0" applyNumberFormat="1" applyFont="1" applyBorder="1" applyAlignment="1" applyProtection="1">
      <alignment horizontal="left" vertical="center" wrapText="1"/>
    </xf>
    <xf numFmtId="2" fontId="5" fillId="0" borderId="6" xfId="0" applyNumberFormat="1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justify" vertical="center"/>
    </xf>
    <xf numFmtId="2" fontId="6" fillId="0" borderId="1" xfId="0" applyNumberFormat="1" applyFont="1" applyBorder="1" applyAlignment="1" applyProtection="1">
      <alignment vertical="center"/>
    </xf>
    <xf numFmtId="2" fontId="5" fillId="0" borderId="1" xfId="0" applyNumberFormat="1" applyFont="1" applyBorder="1" applyAlignment="1" applyProtection="1">
      <alignment horizontal="left" vertical="center" wrapText="1"/>
    </xf>
    <xf numFmtId="164" fontId="6" fillId="0" borderId="2" xfId="0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vertical="top" wrapText="1"/>
    </xf>
    <xf numFmtId="164" fontId="6" fillId="0" borderId="1" xfId="0" applyNumberFormat="1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/>
    <xf numFmtId="2" fontId="1" fillId="0" borderId="2" xfId="0" applyNumberFormat="1" applyFont="1" applyBorder="1" applyAlignment="1" applyProtection="1"/>
    <xf numFmtId="2" fontId="6" fillId="0" borderId="1" xfId="0" applyNumberFormat="1" applyFont="1" applyBorder="1" applyAlignment="1" applyProtection="1"/>
    <xf numFmtId="0" fontId="6" fillId="0" borderId="0" xfId="0" applyFont="1" applyBorder="1" applyAlignment="1" applyProtection="1">
      <alignment horizontal="justify" wrapText="1"/>
    </xf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/>
    <xf numFmtId="2" fontId="3" fillId="0" borderId="0" xfId="0" applyNumberFormat="1" applyFont="1" applyBorder="1" applyAlignment="1" applyProtection="1"/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/>
    <xf numFmtId="49" fontId="6" fillId="0" borderId="1" xfId="0" applyNumberFormat="1" applyFont="1" applyBorder="1" applyAlignment="1" applyProtection="1">
      <alignment horizontal="center" vertical="center" wrapText="1"/>
    </xf>
    <xf numFmtId="164" fontId="6" fillId="0" borderId="1" xfId="0" applyNumberFormat="1" applyFont="1" applyBorder="1" applyAlignment="1" applyProtection="1">
      <alignment horizontal="center" vertical="center" wrapText="1"/>
    </xf>
    <xf numFmtId="2" fontId="6" fillId="0" borderId="1" xfId="0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top" wrapText="1"/>
    </xf>
    <xf numFmtId="0" fontId="6" fillId="0" borderId="8" xfId="0" applyFont="1" applyBorder="1" applyAlignment="1" applyProtection="1">
      <alignment horizontal="center" vertical="top" wrapText="1"/>
    </xf>
    <xf numFmtId="0" fontId="3" fillId="0" borderId="0" xfId="0" applyFont="1" applyBorder="1" applyAlignment="1" applyProtection="1">
      <alignment horizontal="justify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right"/>
    </xf>
    <xf numFmtId="165" fontId="3" fillId="0" borderId="0" xfId="0" applyNumberFormat="1" applyFont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351720</xdr:colOff>
      <xdr:row>20</xdr:row>
      <xdr:rowOff>38880</xdr:rowOff>
    </xdr:from>
    <xdr:to>
      <xdr:col>3</xdr:col>
      <xdr:colOff>652320</xdr:colOff>
      <xdr:row>20</xdr:row>
      <xdr:rowOff>522000</xdr:rowOff>
    </xdr:to>
    <xdr:pic>
      <xdr:nvPicPr>
        <xdr:cNvPr id="2" name="Picture 2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31520" y="17158320"/>
          <a:ext cx="1263240" cy="483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tileRect/>
        </a:gradFill>
      </a:fillStyleLst>
      <a:lnStyleLst>
        <a:ln w="6350">
          <a:prstDash val="solid"/>
        </a:ln>
        <a:ln w="12700">
          <a:prstDash val="solid"/>
        </a:ln>
        <a:ln w="190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39"/>
  <sheetViews>
    <sheetView tabSelected="1" topLeftCell="A19" zoomScaleNormal="100" workbookViewId="0">
      <selection activeCell="AG31" sqref="AG31"/>
    </sheetView>
  </sheetViews>
  <sheetFormatPr defaultColWidth="7.75" defaultRowHeight="15" customHeight="1"/>
  <cols>
    <col min="1" max="1" width="4.25" style="15" customWidth="1"/>
    <col min="2" max="2" width="4" style="15" customWidth="1"/>
    <col min="3" max="3" width="6.75" style="15" customWidth="1"/>
    <col min="4" max="4" width="18" style="15" customWidth="1"/>
    <col min="5" max="5" width="7.625" style="15" customWidth="1"/>
    <col min="6" max="8" width="9.75" style="15" customWidth="1"/>
    <col min="9" max="11" width="9.75" style="16" customWidth="1"/>
    <col min="12" max="28" width="19" style="16" hidden="1" customWidth="1"/>
    <col min="29" max="29" width="9.5" style="16" customWidth="1"/>
    <col min="30" max="30" width="9.375" style="16" customWidth="1"/>
    <col min="31" max="16384" width="7.75" style="15"/>
  </cols>
  <sheetData>
    <row r="1" spans="1:30" ht="15" customHeight="1">
      <c r="A1" s="14"/>
      <c r="B1" s="14"/>
      <c r="C1" s="13" t="s">
        <v>0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</row>
    <row r="2" spans="1:30" ht="15" customHeight="1">
      <c r="A2" s="14"/>
      <c r="B2" s="1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</row>
    <row r="3" spans="1:30" ht="36" customHeight="1">
      <c r="A3" s="14"/>
      <c r="B3" s="14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</row>
    <row r="4" spans="1:30" ht="15" customHeight="1">
      <c r="A4" s="14"/>
      <c r="B4" s="14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</row>
    <row r="5" spans="1:30">
      <c r="A5" s="14"/>
      <c r="B5" s="14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</row>
    <row r="6" spans="1:30" ht="42.4" customHeight="1">
      <c r="A6" s="14"/>
      <c r="B6" s="14"/>
      <c r="C6" s="12" t="s">
        <v>1</v>
      </c>
      <c r="D6" s="12"/>
      <c r="E6" s="11" t="s">
        <v>2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7"/>
    </row>
    <row r="7" spans="1:30" ht="108" customHeight="1">
      <c r="A7" s="14"/>
      <c r="B7" s="14"/>
      <c r="C7" s="12" t="s">
        <v>3</v>
      </c>
      <c r="D7" s="12"/>
      <c r="E7" s="10" t="s">
        <v>4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7"/>
    </row>
    <row r="8" spans="1:30" ht="21.2" customHeight="1">
      <c r="A8" s="14"/>
      <c r="B8" s="14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19"/>
    </row>
    <row r="9" spans="1:30" ht="31.15" customHeight="1">
      <c r="A9" s="14"/>
      <c r="B9" s="14"/>
      <c r="C9" s="8" t="s">
        <v>5</v>
      </c>
      <c r="D9" s="8"/>
      <c r="E9" s="8"/>
      <c r="F9" s="7" t="s">
        <v>6</v>
      </c>
      <c r="G9" s="7" t="s">
        <v>7</v>
      </c>
      <c r="H9" s="7"/>
      <c r="I9" s="7" t="s">
        <v>8</v>
      </c>
      <c r="J9" s="7"/>
      <c r="K9" s="6" t="s">
        <v>9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5"/>
    </row>
    <row r="10" spans="1:30" ht="41.1" customHeight="1">
      <c r="A10" s="14"/>
      <c r="B10" s="14"/>
      <c r="C10" s="8"/>
      <c r="D10" s="8"/>
      <c r="E10" s="8"/>
      <c r="F10" s="7"/>
      <c r="G10" s="20" t="s">
        <v>10</v>
      </c>
      <c r="H10" s="20" t="s">
        <v>11</v>
      </c>
      <c r="I10" s="20" t="s">
        <v>10</v>
      </c>
      <c r="J10" s="20" t="s">
        <v>11</v>
      </c>
      <c r="K10" s="20" t="s">
        <v>10</v>
      </c>
      <c r="L10" s="20" t="s">
        <v>11</v>
      </c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0" t="s">
        <v>11</v>
      </c>
      <c r="AD10" s="5"/>
    </row>
    <row r="11" spans="1:30" ht="145.5" customHeight="1">
      <c r="A11" s="14"/>
      <c r="B11" s="14"/>
      <c r="C11" s="4" t="s">
        <v>12</v>
      </c>
      <c r="D11" s="4"/>
      <c r="E11" s="4"/>
      <c r="F11" s="22">
        <v>500</v>
      </c>
      <c r="G11" s="23">
        <v>16.5</v>
      </c>
      <c r="H11" s="23">
        <f t="shared" ref="H11:H17" si="0">PRODUCT(F11*G11)</f>
        <v>8250</v>
      </c>
      <c r="I11" s="23">
        <v>16</v>
      </c>
      <c r="J11" s="23">
        <f t="shared" ref="J11:J17" si="1">PRODUCT(F11*I11)</f>
        <v>8000</v>
      </c>
      <c r="K11" s="23">
        <v>17</v>
      </c>
      <c r="L11" s="23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5"/>
      <c r="AC11" s="23">
        <f t="shared" ref="AC11:AC17" si="2">PRODUCT(F11*K11)</f>
        <v>8500</v>
      </c>
      <c r="AD11" s="17"/>
    </row>
    <row r="12" spans="1:30" ht="140.25" customHeight="1">
      <c r="A12" s="14"/>
      <c r="B12" s="14"/>
      <c r="C12" s="4" t="s">
        <v>13</v>
      </c>
      <c r="D12" s="4"/>
      <c r="E12" s="4"/>
      <c r="F12" s="22">
        <v>600</v>
      </c>
      <c r="G12" s="23">
        <v>16.5</v>
      </c>
      <c r="H12" s="23">
        <f t="shared" si="0"/>
        <v>9900</v>
      </c>
      <c r="I12" s="23">
        <v>16</v>
      </c>
      <c r="J12" s="23">
        <f t="shared" si="1"/>
        <v>9600</v>
      </c>
      <c r="K12" s="23">
        <v>17</v>
      </c>
      <c r="L12" s="23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5"/>
      <c r="AC12" s="23">
        <f t="shared" si="2"/>
        <v>10200</v>
      </c>
      <c r="AD12" s="17"/>
    </row>
    <row r="13" spans="1:30" ht="141" customHeight="1">
      <c r="A13" s="14"/>
      <c r="B13" s="14"/>
      <c r="C13" s="4" t="s">
        <v>14</v>
      </c>
      <c r="D13" s="4"/>
      <c r="E13" s="4"/>
      <c r="F13" s="22">
        <v>700</v>
      </c>
      <c r="G13" s="23">
        <v>16.5</v>
      </c>
      <c r="H13" s="23">
        <f t="shared" si="0"/>
        <v>11550</v>
      </c>
      <c r="I13" s="23">
        <v>16</v>
      </c>
      <c r="J13" s="23">
        <f t="shared" si="1"/>
        <v>11200</v>
      </c>
      <c r="K13" s="23">
        <v>17</v>
      </c>
      <c r="L13" s="23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5"/>
      <c r="AC13" s="23">
        <f t="shared" si="2"/>
        <v>11900</v>
      </c>
      <c r="AD13" s="17"/>
    </row>
    <row r="14" spans="1:30" ht="130.9" customHeight="1">
      <c r="A14" s="14"/>
      <c r="B14" s="14"/>
      <c r="C14" s="4" t="s">
        <v>15</v>
      </c>
      <c r="D14" s="4"/>
      <c r="E14" s="4"/>
      <c r="F14" s="22">
        <v>200</v>
      </c>
      <c r="G14" s="23">
        <v>16.5</v>
      </c>
      <c r="H14" s="23">
        <f t="shared" si="0"/>
        <v>3300</v>
      </c>
      <c r="I14" s="23">
        <v>16</v>
      </c>
      <c r="J14" s="23">
        <f t="shared" si="1"/>
        <v>3200</v>
      </c>
      <c r="K14" s="23">
        <v>17</v>
      </c>
      <c r="L14" s="23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5"/>
      <c r="AC14" s="23">
        <f t="shared" si="2"/>
        <v>3400</v>
      </c>
      <c r="AD14" s="17"/>
    </row>
    <row r="15" spans="1:30" ht="134.65" customHeight="1">
      <c r="A15" s="14"/>
      <c r="B15" s="14"/>
      <c r="C15" s="4" t="s">
        <v>16</v>
      </c>
      <c r="D15" s="4"/>
      <c r="E15" s="4"/>
      <c r="F15" s="22">
        <v>200</v>
      </c>
      <c r="G15" s="23">
        <v>16.5</v>
      </c>
      <c r="H15" s="23">
        <f t="shared" si="0"/>
        <v>3300</v>
      </c>
      <c r="I15" s="23">
        <v>16</v>
      </c>
      <c r="J15" s="23">
        <f t="shared" si="1"/>
        <v>3200</v>
      </c>
      <c r="K15" s="23">
        <v>17</v>
      </c>
      <c r="L15" s="23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5"/>
      <c r="AC15" s="23">
        <f t="shared" si="2"/>
        <v>3400</v>
      </c>
      <c r="AD15" s="17"/>
    </row>
    <row r="16" spans="1:30" ht="128.44999999999999" customHeight="1">
      <c r="A16" s="14"/>
      <c r="B16" s="14"/>
      <c r="C16" s="4" t="s">
        <v>17</v>
      </c>
      <c r="D16" s="4"/>
      <c r="E16" s="4"/>
      <c r="F16" s="22">
        <v>300</v>
      </c>
      <c r="G16" s="23">
        <v>16.5</v>
      </c>
      <c r="H16" s="23">
        <f t="shared" si="0"/>
        <v>4950</v>
      </c>
      <c r="I16" s="23">
        <v>16</v>
      </c>
      <c r="J16" s="23">
        <f t="shared" si="1"/>
        <v>4800</v>
      </c>
      <c r="K16" s="23">
        <v>17</v>
      </c>
      <c r="L16" s="23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5"/>
      <c r="AC16" s="23">
        <f t="shared" si="2"/>
        <v>5100</v>
      </c>
      <c r="AD16" s="17"/>
    </row>
    <row r="17" spans="1:30" ht="132.4" customHeight="1">
      <c r="A17" s="14"/>
      <c r="B17" s="14"/>
      <c r="C17" s="4" t="s">
        <v>18</v>
      </c>
      <c r="D17" s="4"/>
      <c r="E17" s="4"/>
      <c r="F17" s="22">
        <v>500</v>
      </c>
      <c r="G17" s="23">
        <v>18</v>
      </c>
      <c r="H17" s="23">
        <f t="shared" si="0"/>
        <v>9000</v>
      </c>
      <c r="I17" s="23">
        <v>16</v>
      </c>
      <c r="J17" s="23">
        <f t="shared" si="1"/>
        <v>8000</v>
      </c>
      <c r="K17" s="23">
        <v>18</v>
      </c>
      <c r="L17" s="23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5"/>
      <c r="AC17" s="23">
        <f t="shared" si="2"/>
        <v>9000</v>
      </c>
      <c r="AD17" s="17"/>
    </row>
    <row r="18" spans="1:30" ht="31.9" customHeight="1">
      <c r="A18" s="14"/>
      <c r="B18" s="14"/>
      <c r="C18" s="3" t="s">
        <v>19</v>
      </c>
      <c r="D18" s="3"/>
      <c r="E18" s="3"/>
      <c r="F18" s="26"/>
      <c r="G18" s="27"/>
      <c r="H18" s="23">
        <f>SUM(H11:H17)</f>
        <v>50250</v>
      </c>
      <c r="I18" s="23"/>
      <c r="J18" s="23">
        <f>SUM(J11:J17)</f>
        <v>48000</v>
      </c>
      <c r="K18" s="23"/>
      <c r="L18" s="23" t="e">
        <f>SUM(#REF!)</f>
        <v>#REF!</v>
      </c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3">
        <f>SUM(AC11:AC17)</f>
        <v>51500</v>
      </c>
      <c r="AD18" s="29"/>
    </row>
    <row r="19" spans="1:30" ht="15.6" customHeight="1">
      <c r="A19" s="14"/>
      <c r="B19" s="1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1"/>
    </row>
    <row r="20" spans="1:30" ht="21.75" customHeight="1">
      <c r="A20" s="14"/>
      <c r="B20" s="14"/>
      <c r="C20" s="8" t="s">
        <v>20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31"/>
    </row>
    <row r="21" spans="1:30" ht="91.7" customHeight="1">
      <c r="A21" s="14"/>
      <c r="B21" s="14"/>
      <c r="C21" s="1" t="s">
        <v>21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32"/>
    </row>
    <row r="22" spans="1:30" ht="28.15" customHeight="1">
      <c r="A22" s="14"/>
      <c r="B22" s="14"/>
      <c r="C22" s="8" t="s">
        <v>22</v>
      </c>
      <c r="D22" s="8" t="s">
        <v>23</v>
      </c>
      <c r="E22" s="8"/>
      <c r="F22" s="33" t="s">
        <v>24</v>
      </c>
      <c r="G22" s="33" t="s">
        <v>25</v>
      </c>
      <c r="H22" s="33" t="s">
        <v>26</v>
      </c>
      <c r="I22" s="46" t="s">
        <v>27</v>
      </c>
      <c r="J22" s="46" t="s">
        <v>28</v>
      </c>
      <c r="K22" s="47" t="s">
        <v>29</v>
      </c>
      <c r="L22" s="33" t="s">
        <v>30</v>
      </c>
      <c r="M22" s="33" t="s">
        <v>31</v>
      </c>
      <c r="N22" s="33" t="s">
        <v>32</v>
      </c>
      <c r="O22" s="33" t="s">
        <v>33</v>
      </c>
      <c r="P22" s="33" t="s">
        <v>34</v>
      </c>
      <c r="Q22" s="33" t="s">
        <v>35</v>
      </c>
      <c r="R22" s="33" t="s">
        <v>36</v>
      </c>
      <c r="S22" s="33" t="s">
        <v>37</v>
      </c>
      <c r="T22" s="33" t="s">
        <v>38</v>
      </c>
      <c r="U22" s="33" t="s">
        <v>39</v>
      </c>
      <c r="V22" s="33" t="s">
        <v>40</v>
      </c>
      <c r="W22" s="33" t="s">
        <v>41</v>
      </c>
      <c r="X22" s="33" t="s">
        <v>42</v>
      </c>
      <c r="Y22" s="33" t="s">
        <v>43</v>
      </c>
      <c r="Z22" s="33" t="s">
        <v>44</v>
      </c>
      <c r="AA22" s="48" t="s">
        <v>29</v>
      </c>
      <c r="AB22" s="48" t="s">
        <v>45</v>
      </c>
      <c r="AC22" s="8" t="s">
        <v>45</v>
      </c>
      <c r="AD22" s="34"/>
    </row>
    <row r="23" spans="1:30" ht="30" customHeight="1">
      <c r="A23" s="14"/>
      <c r="B23" s="14"/>
      <c r="C23" s="8"/>
      <c r="D23" s="8"/>
      <c r="E23" s="8"/>
      <c r="F23" s="47" t="s">
        <v>46</v>
      </c>
      <c r="G23" s="47"/>
      <c r="H23" s="47"/>
      <c r="I23" s="46"/>
      <c r="J23" s="46"/>
      <c r="K23" s="47"/>
      <c r="L23" s="33" t="s">
        <v>46</v>
      </c>
      <c r="M23" s="33" t="s">
        <v>46</v>
      </c>
      <c r="N23" s="33" t="s">
        <v>46</v>
      </c>
      <c r="O23" s="33" t="s">
        <v>46</v>
      </c>
      <c r="P23" s="33" t="s">
        <v>46</v>
      </c>
      <c r="Q23" s="33" t="s">
        <v>46</v>
      </c>
      <c r="R23" s="33" t="s">
        <v>46</v>
      </c>
      <c r="S23" s="33" t="s">
        <v>46</v>
      </c>
      <c r="T23" s="33" t="s">
        <v>46</v>
      </c>
      <c r="U23" s="33" t="s">
        <v>46</v>
      </c>
      <c r="V23" s="33" t="s">
        <v>46</v>
      </c>
      <c r="W23" s="33" t="s">
        <v>46</v>
      </c>
      <c r="X23" s="33" t="s">
        <v>46</v>
      </c>
      <c r="Y23" s="33" t="s">
        <v>46</v>
      </c>
      <c r="Z23" s="33" t="s">
        <v>46</v>
      </c>
      <c r="AA23" s="48"/>
      <c r="AB23" s="48"/>
      <c r="AC23" s="8"/>
      <c r="AD23" s="35"/>
    </row>
    <row r="24" spans="1:30" ht="35.85" customHeight="1">
      <c r="A24" s="14"/>
      <c r="B24" s="14"/>
      <c r="C24" s="30" t="s">
        <v>47</v>
      </c>
      <c r="D24" s="8" t="s">
        <v>48</v>
      </c>
      <c r="E24" s="8"/>
      <c r="F24" s="33">
        <v>50250</v>
      </c>
      <c r="G24" s="33">
        <v>48000</v>
      </c>
      <c r="H24" s="33">
        <v>51500</v>
      </c>
      <c r="I24" s="33">
        <v>1773.6496999999999</v>
      </c>
      <c r="J24" s="33">
        <v>3.55</v>
      </c>
      <c r="K24" s="33">
        <v>49916.67</v>
      </c>
      <c r="L24" s="33" t="s">
        <v>49</v>
      </c>
      <c r="M24" s="33" t="s">
        <v>50</v>
      </c>
      <c r="N24" s="33" t="s">
        <v>51</v>
      </c>
      <c r="O24" s="33" t="s">
        <v>52</v>
      </c>
      <c r="P24" s="33" t="s">
        <v>53</v>
      </c>
      <c r="Q24" s="33" t="s">
        <v>54</v>
      </c>
      <c r="R24" s="33" t="s">
        <v>55</v>
      </c>
      <c r="S24" s="33" t="s">
        <v>56</v>
      </c>
      <c r="T24" s="33" t="s">
        <v>57</v>
      </c>
      <c r="U24" s="33" t="s">
        <v>58</v>
      </c>
      <c r="V24" s="33" t="s">
        <v>59</v>
      </c>
      <c r="W24" s="33" t="s">
        <v>60</v>
      </c>
      <c r="X24" s="33" t="s">
        <v>61</v>
      </c>
      <c r="Y24" s="33" t="s">
        <v>62</v>
      </c>
      <c r="Z24" s="33" t="s">
        <v>63</v>
      </c>
      <c r="AA24" s="33">
        <v>145566.67000000001</v>
      </c>
      <c r="AB24" s="33">
        <v>145566.67000000001</v>
      </c>
      <c r="AC24" s="33">
        <v>49916.67</v>
      </c>
      <c r="AD24" s="34"/>
    </row>
    <row r="25" spans="1:30" ht="15.75">
      <c r="A25" s="14"/>
      <c r="B25" s="14"/>
      <c r="C25" s="49"/>
      <c r="D25" s="49"/>
      <c r="E25" s="49"/>
      <c r="F25" s="49"/>
      <c r="G25" s="49"/>
      <c r="H25" s="49"/>
      <c r="I25" s="49"/>
      <c r="J25" s="49"/>
      <c r="K25" s="36" t="s">
        <v>64</v>
      </c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0" t="s">
        <v>64</v>
      </c>
      <c r="AB25" s="33">
        <v>145566.67000000001</v>
      </c>
      <c r="AC25" s="33">
        <v>49916.67</v>
      </c>
      <c r="AD25" s="34"/>
    </row>
    <row r="26" spans="1:30">
      <c r="A26" s="14"/>
      <c r="B26" s="14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</row>
    <row r="27" spans="1:30" ht="75.75" customHeight="1">
      <c r="A27" s="14"/>
      <c r="B27" s="14"/>
      <c r="C27" s="51" t="s">
        <v>72</v>
      </c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37"/>
    </row>
    <row r="28" spans="1:30" ht="15" customHeight="1">
      <c r="A28" s="14"/>
      <c r="B28" s="1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</row>
    <row r="29" spans="1:30" ht="15" customHeight="1">
      <c r="A29" s="14"/>
      <c r="B29" s="14"/>
      <c r="C29" s="52" t="s">
        <v>65</v>
      </c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</row>
    <row r="30" spans="1:30" ht="15" customHeight="1">
      <c r="A30" s="14"/>
      <c r="B30" s="14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</row>
    <row r="31" spans="1:30" ht="15" customHeight="1">
      <c r="A31" s="14"/>
      <c r="B31" s="14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</row>
    <row r="32" spans="1:30" ht="16.5">
      <c r="A32" s="14"/>
      <c r="B32" s="14"/>
      <c r="C32" s="38" t="s">
        <v>66</v>
      </c>
      <c r="D32" s="38"/>
      <c r="E32" s="38"/>
      <c r="F32" s="38"/>
      <c r="G32" s="39"/>
      <c r="H32" s="39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</row>
    <row r="33" spans="1:30" ht="16.5">
      <c r="A33" s="14"/>
      <c r="B33" s="14"/>
      <c r="C33" s="54" t="s">
        <v>67</v>
      </c>
      <c r="D33" s="54"/>
      <c r="E33" s="54"/>
      <c r="F33" s="54"/>
      <c r="G33" s="41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</row>
    <row r="34" spans="1:30" ht="16.149999999999999" customHeight="1">
      <c r="A34" s="14"/>
      <c r="B34" s="14"/>
      <c r="C34" s="55" t="s">
        <v>68</v>
      </c>
      <c r="D34" s="55"/>
      <c r="E34" s="55"/>
      <c r="F34" s="55"/>
      <c r="G34" s="42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</row>
    <row r="35" spans="1:30" ht="16.149999999999999" customHeight="1">
      <c r="A35" s="14"/>
      <c r="B35" s="14"/>
      <c r="C35" s="56" t="s">
        <v>69</v>
      </c>
      <c r="D35" s="56"/>
      <c r="E35" s="56"/>
      <c r="F35" s="56"/>
      <c r="G35" s="43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</row>
    <row r="36" spans="1:30" ht="16.149999999999999" customHeight="1">
      <c r="A36" s="14"/>
      <c r="B36" s="14"/>
      <c r="C36" s="52" t="s">
        <v>70</v>
      </c>
      <c r="D36" s="52"/>
      <c r="E36" s="52"/>
      <c r="F36" s="52"/>
      <c r="G36" s="44"/>
      <c r="H36" s="39"/>
      <c r="I36" s="57" t="s">
        <v>71</v>
      </c>
      <c r="J36" s="57"/>
      <c r="K36" s="57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</row>
    <row r="37" spans="1:30" ht="16.5">
      <c r="A37" s="14"/>
      <c r="B37" s="14"/>
      <c r="C37" s="58"/>
      <c r="D37" s="58"/>
      <c r="E37" s="58"/>
      <c r="F37" s="58"/>
      <c r="G37" s="44"/>
      <c r="H37" s="18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39"/>
      <c r="AD37" s="39"/>
    </row>
    <row r="38" spans="1:30" ht="16.5">
      <c r="A38" s="14"/>
      <c r="B38" s="14"/>
      <c r="C38" s="18"/>
      <c r="D38" s="18"/>
      <c r="E38" s="18"/>
      <c r="F38" s="18"/>
      <c r="G38" s="18"/>
      <c r="H38" s="18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39"/>
      <c r="AD38" s="39"/>
    </row>
    <row r="39" spans="1:30" ht="16.5">
      <c r="A39" s="14"/>
      <c r="B39" s="14"/>
      <c r="C39" s="45"/>
      <c r="D39" s="39"/>
      <c r="E39" s="39"/>
      <c r="F39" s="39"/>
      <c r="G39" s="39"/>
      <c r="H39" s="39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</sheetData>
  <mergeCells count="47">
    <mergeCell ref="C35:F35"/>
    <mergeCell ref="C36:F36"/>
    <mergeCell ref="I36:K36"/>
    <mergeCell ref="C37:F37"/>
    <mergeCell ref="C29:AD29"/>
    <mergeCell ref="C30:AD30"/>
    <mergeCell ref="C31:AD31"/>
    <mergeCell ref="C33:F33"/>
    <mergeCell ref="C34:F34"/>
    <mergeCell ref="D24:E24"/>
    <mergeCell ref="C25:J25"/>
    <mergeCell ref="C26:AC26"/>
    <mergeCell ref="C27:AC27"/>
    <mergeCell ref="C28:AD28"/>
    <mergeCell ref="C19:AC19"/>
    <mergeCell ref="C20:AC20"/>
    <mergeCell ref="C21:AC21"/>
    <mergeCell ref="C22:C23"/>
    <mergeCell ref="D22:E23"/>
    <mergeCell ref="I22:I23"/>
    <mergeCell ref="J22:J23"/>
    <mergeCell ref="K22:K23"/>
    <mergeCell ref="AA22:AA23"/>
    <mergeCell ref="AB22:AB23"/>
    <mergeCell ref="AC22:AC23"/>
    <mergeCell ref="F23:H23"/>
    <mergeCell ref="C14:E14"/>
    <mergeCell ref="C15:E15"/>
    <mergeCell ref="C16:E16"/>
    <mergeCell ref="C17:E17"/>
    <mergeCell ref="C18:E18"/>
    <mergeCell ref="A1:B39"/>
    <mergeCell ref="C1:AD5"/>
    <mergeCell ref="C6:D6"/>
    <mergeCell ref="E6:AC6"/>
    <mergeCell ref="C7:D7"/>
    <mergeCell ref="E7:AC7"/>
    <mergeCell ref="C8:AC8"/>
    <mergeCell ref="C9:E10"/>
    <mergeCell ref="F9:F10"/>
    <mergeCell ref="G9:H9"/>
    <mergeCell ref="I9:J9"/>
    <mergeCell ref="K9:AC9"/>
    <mergeCell ref="AD9:AD10"/>
    <mergeCell ref="C11:E11"/>
    <mergeCell ref="C12:E12"/>
    <mergeCell ref="C13:E13"/>
  </mergeCells>
  <pageMargins left="0.39374999999999999" right="0.39374999999999999" top="0.39374999999999999" bottom="0.39374999999999999" header="0.511811023622047" footer="0.511811023622047"/>
  <pageSetup paperSize="9" fitToHeight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zheglova_yuv</cp:lastModifiedBy>
  <cp:revision>1</cp:revision>
  <dcterms:modified xsi:type="dcterms:W3CDTF">2026-06-22T11:11:48Z</dcterms:modified>
  <dc:language>ru-RU</dc:language>
</cp:coreProperties>
</file>