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0.18.48.243\share-local\1.ИНФОРМАЦИЯ\ЮРИДИЧЕСКАЯ ГРУППА\ПОЛЯКОВА С.Р\Поставка буклетов\"/>
    </mc:Choice>
  </mc:AlternateContent>
  <xr:revisionPtr revIDLastSave="0" documentId="13_ncr:1_{DA681D0E-65D5-4B80-A18A-4CA5DA6DBC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Лист1!$A$1:$P$17</definedName>
  </definedNames>
  <calcPr calcId="181029"/>
</workbook>
</file>

<file path=xl/calcChain.xml><?xml version="1.0" encoding="utf-8"?>
<calcChain xmlns="http://schemas.openxmlformats.org/spreadsheetml/2006/main">
  <c r="K11" i="1" l="1"/>
  <c r="L11" i="1" s="1"/>
  <c r="M11" i="1" s="1"/>
  <c r="N11" i="1" s="1"/>
  <c r="I11" i="1"/>
  <c r="H11" i="1"/>
  <c r="J11" i="1" l="1"/>
</calcChain>
</file>

<file path=xl/sharedStrings.xml><?xml version="1.0" encoding="utf-8"?>
<sst xmlns="http://schemas.openxmlformats.org/spreadsheetml/2006/main" count="37" uniqueCount="37">
  <si>
    <t xml:space="preserve">Обоснование начальной (максимальной) цены контракта
</t>
  </si>
  <si>
    <t>Основные характеристики объекта закупки</t>
  </si>
  <si>
    <r>
      <t xml:space="preserve"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услуг установленным заказчиком требованиям, приведены в описании объекта закупки </t>
    </r>
    <r>
      <rPr>
        <sz val="10"/>
        <rFont val="Times New Roman"/>
      </rPr>
      <t xml:space="preserve">(Приложение 2 </t>
    </r>
    <r>
      <rPr>
        <sz val="10"/>
        <rFont val="Times New Roman"/>
      </rPr>
      <t>к извещению о проведении электронного аукциона) и приложениях к нему (в случае наличия приложений).</t>
    </r>
  </si>
  <si>
    <t xml:space="preserve">Используемый метод определения НМЦК 
с обоснованием:
</t>
  </si>
  <si>
    <r>
  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- Методические рекомендации).  Выводы о цене контракта делались на основе информации о цене</t>
    </r>
    <r>
      <rPr>
        <sz val="10"/>
        <color indexed="2"/>
        <rFont val="Times New Roman"/>
      </rPr>
      <t xml:space="preserve"> </t>
    </r>
    <r>
      <rPr>
        <sz val="10"/>
        <rFont val="Times New Roman"/>
      </rPr>
      <t xml:space="preserve">за единицу товара, </t>
    </r>
    <r>
      <rPr>
        <sz val="10"/>
        <rFont val="Times New Roman"/>
      </rPr>
      <t>полученных по запросу от потенциальных поставщиков. Начальная (максимальная) цена контракта включает в себя все расходы исполнителя, налоги, сборы и другие обязательные платежи.</t>
    </r>
  </si>
  <si>
    <t>Расчет НМЦК</t>
  </si>
  <si>
    <t>Для расчета НМЦК государственного контракта были направлены запросы коммерческих предложений.</t>
  </si>
  <si>
    <t>Валюта контракта</t>
  </si>
  <si>
    <t>Валютой, используемой для формирования цены контракта и расчетов с поставщиками (подрядчиками, исполнителями), является российский рубль в связи с чем,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контракта, в настоящем извещении не установлен.</t>
  </si>
  <si>
    <t>Таблица № 1</t>
  </si>
  <si>
    <t>№ п/п</t>
  </si>
  <si>
    <t>Наименование предмета контракта</t>
  </si>
  <si>
    <t>Ед. изм</t>
  </si>
  <si>
    <t>Кол-во</t>
  </si>
  <si>
    <t>Источники цен (руб./ед.изм.)</t>
  </si>
  <si>
    <t>Однородность совокупности значений выявленных цен, используемых в расчете Н(М)ЦК, ЦКЕП</t>
  </si>
  <si>
    <t>Н(М)ЦК определяемая методом сопоставимых рыночных цен (анализа рынка)</t>
  </si>
  <si>
    <t>Поставщик 1</t>
  </si>
  <si>
    <t>Поставщик 2</t>
  </si>
  <si>
    <t>Поставщик 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</si>
  <si>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</si>
  <si>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</si>
  <si>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</si>
  <si>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r>
      <rPr>
        <b/>
        <sz val="10"/>
        <rFont val="Times New Roman"/>
      </rPr>
      <t>Расчет Н(М)ЦК по формуле</t>
    </r>
    <r>
      <rPr>
        <sz val="10"/>
        <rFont val="Times New Roman"/>
      </rPr>
      <t xml:space="preserve">                               v-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</si>
  <si>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</si>
  <si>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</si>
  <si>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</si>
  <si>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Цена за ед. изм. с учетом ЛБО** (руб.)</t>
  </si>
  <si>
    <t>Н(М)ЦК  с учетом ЛБО **(руб.)</t>
  </si>
  <si>
    <t>В результате проведенного расчета Н(М)ЦК с учетом ЛБО составила:</t>
  </si>
  <si>
    <t>рублей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</si>
  <si>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</si>
  <si>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**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информацию.Согласно Письмо Минэкономразвития России от 16.03.2020 № 24-01-08/19862  НМЦК определяется заказчиком в пределах лимитов бюджетных обязательств, выделенных на предполагаемую закупку. При этом в случае, если среднее значение цены, рассчитанное в результате рассмотрения предложений поставщиков (подрядчиков, исполнителей) в целях определения НМЦК, превышает указанные лимиты, заказчик снижает НМЦК до уровня выделенных лимитов</t>
  </si>
  <si>
    <t>Заместитель начальника  ФКУ ИК - 12 УФСИН России по Удмуртской Республике подполковник внутренней службы</t>
  </si>
  <si>
    <t>А.Л. Байгулов</t>
  </si>
  <si>
    <t>шт</t>
  </si>
  <si>
    <t>Буклет; двусторонняя печть 4+1; мелованная матовая; плотность бумаги 115 гр/ м2; формат А4, 2 сгиба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</si>
</sst>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13" x14ac:knownFonts="1">
    <font>
      <sz val="11"/>
      <color theme="1"/>
      <name val="Calibri"/>
      <scheme val="mino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b/>
      <sz val="10"/>
      <name val="Times New Roman"/>
    </font>
    <font>
      <b/>
      <sz val="9"/>
      <name val="Times New Roman"/>
    </font>
    <font>
      <sz val="9"/>
      <name val="Times New Roman"/>
    </font>
    <font>
      <b/>
      <sz val="12"/>
      <color theme="0"/>
      <name val="Times New Roman"/>
    </font>
    <font>
      <sz val="10"/>
      <color theme="0"/>
      <name val="Times New Roman"/>
    </font>
    <font>
      <sz val="13"/>
      <name val="Times New Roman"/>
    </font>
    <font>
      <sz val="10"/>
      <color indexed="2"/>
      <name val="Times New Roman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justify" vertical="distributed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distributed" wrapText="1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2" fontId="5" fillId="0" borderId="2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distributed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83910</xdr:colOff>
      <xdr:row>9</xdr:row>
      <xdr:rowOff>1184076</xdr:rowOff>
    </xdr:from>
    <xdr:to>
      <xdr:col>9</xdr:col>
      <xdr:colOff>644221</xdr:colOff>
      <xdr:row>9</xdr:row>
      <xdr:rowOff>1537654</xdr:rowOff>
    </xdr:to>
    <xdr:pic>
      <xdr:nvPicPr>
        <xdr:cNvPr id="1389" name="Picture 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9431</xdr:colOff>
      <xdr:row>9</xdr:row>
      <xdr:rowOff>674265</xdr:rowOff>
    </xdr:from>
    <xdr:to>
      <xdr:col>8</xdr:col>
      <xdr:colOff>621059</xdr:colOff>
      <xdr:row>9</xdr:row>
      <xdr:rowOff>1110071</xdr:rowOff>
    </xdr:to>
    <xdr:pic>
      <xdr:nvPicPr>
        <xdr:cNvPr id="1390" name="Picture 2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81260</xdr:colOff>
      <xdr:row>9</xdr:row>
      <xdr:rowOff>1677441</xdr:rowOff>
    </xdr:from>
    <xdr:to>
      <xdr:col>10</xdr:col>
      <xdr:colOff>1481435</xdr:colOff>
      <xdr:row>9</xdr:row>
      <xdr:rowOff>2039242</xdr:rowOff>
    </xdr:to>
    <xdr:pic>
      <xdr:nvPicPr>
        <xdr:cNvPr id="1391" name="Picture 5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226590</xdr:colOff>
      <xdr:row>9</xdr:row>
      <xdr:rowOff>1225190</xdr:rowOff>
    </xdr:from>
    <xdr:to>
      <xdr:col>10</xdr:col>
      <xdr:colOff>371920</xdr:colOff>
      <xdr:row>9</xdr:row>
      <xdr:rowOff>1455427</xdr:rowOff>
    </xdr:to>
    <xdr:pic>
      <xdr:nvPicPr>
        <xdr:cNvPr id="1392" name="Picture 6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view="pageBreakPreview" topLeftCell="A7" zoomScaleSheetLayoutView="100" workbookViewId="0">
      <selection activeCell="B11" sqref="B11"/>
    </sheetView>
  </sheetViews>
  <sheetFormatPr defaultRowHeight="15" customHeight="1" x14ac:dyDescent="0.25"/>
  <cols>
    <col min="1" max="1" width="6.85546875" customWidth="1"/>
    <col min="2" max="2" width="34.42578125" customWidth="1"/>
    <col min="3" max="3" width="11.7109375" customWidth="1"/>
    <col min="4" max="4" width="9.42578125" bestFit="1" customWidth="1"/>
    <col min="5" max="5" width="11.140625" customWidth="1"/>
    <col min="6" max="6" width="9.42578125" bestFit="1" customWidth="1"/>
    <col min="7" max="7" width="11" customWidth="1"/>
    <col min="8" max="8" width="12.42578125" customWidth="1"/>
    <col min="9" max="9" width="11.28515625" customWidth="1"/>
    <col min="10" max="10" width="14.140625" customWidth="1"/>
    <col min="11" max="11" width="25.140625" customWidth="1"/>
    <col min="12" max="12" width="12.5703125" customWidth="1"/>
    <col min="13" max="13" width="9.42578125" bestFit="1" customWidth="1"/>
    <col min="14" max="15" width="11.5703125" customWidth="1"/>
    <col min="16" max="16" width="15.7109375" customWidth="1"/>
  </cols>
  <sheetData>
    <row r="1" spans="1:18" x14ac:dyDescent="0.25">
      <c r="J1" s="40"/>
      <c r="K1" s="40"/>
      <c r="L1" s="40"/>
      <c r="M1" s="40"/>
      <c r="N1" s="40"/>
      <c r="O1" s="40"/>
      <c r="P1" s="40"/>
    </row>
    <row r="2" spans="1:18" s="2" customFormat="1" ht="26.25" customHeight="1" x14ac:dyDescent="0.2">
      <c r="B2" s="41" t="s">
        <v>0</v>
      </c>
      <c r="C2" s="42"/>
      <c r="D2" s="42"/>
      <c r="E2" s="42"/>
      <c r="F2" s="42"/>
      <c r="G2" s="42"/>
      <c r="H2" s="42"/>
      <c r="I2" s="42"/>
      <c r="J2" s="42"/>
      <c r="K2" s="4"/>
      <c r="L2" s="4"/>
      <c r="M2" s="4"/>
      <c r="N2" s="4"/>
      <c r="O2" s="4"/>
      <c r="P2" s="4"/>
    </row>
    <row r="3" spans="1:18" s="2" customFormat="1" ht="55.15" customHeight="1" x14ac:dyDescent="0.2">
      <c r="A3" s="43" t="s">
        <v>1</v>
      </c>
      <c r="B3" s="44"/>
      <c r="C3" s="45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5"/>
    </row>
    <row r="4" spans="1:18" s="2" customFormat="1" ht="79.900000000000006" customHeight="1" x14ac:dyDescent="0.2">
      <c r="A4" s="43" t="s">
        <v>3</v>
      </c>
      <c r="B4" s="44"/>
      <c r="C4" s="45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5"/>
    </row>
    <row r="5" spans="1:18" s="2" customFormat="1" ht="29.45" customHeight="1" x14ac:dyDescent="0.2">
      <c r="A5" s="43" t="s">
        <v>5</v>
      </c>
      <c r="B5" s="44"/>
      <c r="C5" s="46" t="s">
        <v>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"/>
    </row>
    <row r="6" spans="1:18" s="2" customFormat="1" ht="43.9" customHeight="1" x14ac:dyDescent="0.2">
      <c r="A6" s="43" t="s">
        <v>7</v>
      </c>
      <c r="B6" s="44"/>
      <c r="C6" s="45" t="s">
        <v>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5"/>
    </row>
    <row r="7" spans="1:18" s="2" customFormat="1" ht="23.25" customHeight="1" x14ac:dyDescent="0.25">
      <c r="A7" s="3"/>
      <c r="B7" s="3"/>
      <c r="C7" s="7"/>
      <c r="D7" s="7"/>
      <c r="E7" s="7"/>
      <c r="F7" s="7"/>
      <c r="G7" s="7"/>
      <c r="H7" s="7"/>
      <c r="I7" s="7"/>
      <c r="J7" s="7"/>
      <c r="K7" s="7"/>
      <c r="L7" s="8"/>
      <c r="M7" s="8"/>
      <c r="N7" s="8"/>
      <c r="O7" s="8"/>
    </row>
    <row r="8" spans="1:18" x14ac:dyDescent="0.25">
      <c r="L8" s="40" t="s">
        <v>9</v>
      </c>
      <c r="M8" s="40"/>
      <c r="N8" s="40"/>
      <c r="O8" s="1"/>
    </row>
    <row r="9" spans="1:18" s="2" customFormat="1" ht="28.5" customHeight="1" x14ac:dyDescent="0.2">
      <c r="A9" s="55" t="s">
        <v>10</v>
      </c>
      <c r="B9" s="57" t="s">
        <v>11</v>
      </c>
      <c r="C9" s="59" t="s">
        <v>12</v>
      </c>
      <c r="D9" s="59" t="s">
        <v>13</v>
      </c>
      <c r="E9" s="61" t="s">
        <v>14</v>
      </c>
      <c r="F9" s="62"/>
      <c r="G9" s="57"/>
      <c r="H9" s="48" t="s">
        <v>15</v>
      </c>
      <c r="I9" s="49"/>
      <c r="J9" s="49"/>
      <c r="K9" s="50" t="s">
        <v>16</v>
      </c>
      <c r="L9" s="50"/>
      <c r="M9" s="50"/>
      <c r="N9" s="50"/>
      <c r="O9" s="50"/>
      <c r="P9" s="50"/>
    </row>
    <row r="10" spans="1:18" s="2" customFormat="1" ht="165.75" customHeight="1" x14ac:dyDescent="0.2">
      <c r="A10" s="56"/>
      <c r="B10" s="58"/>
      <c r="C10" s="60"/>
      <c r="D10" s="60"/>
      <c r="E10" s="10" t="s">
        <v>17</v>
      </c>
      <c r="F10" s="10" t="s">
        <v>18</v>
      </c>
      <c r="G10" s="10" t="s">
        <v>19</v>
      </c>
      <c r="H10" s="11" t="s">
        <v>20</v>
      </c>
      <c r="I10" s="11" t="s">
        <v>21</v>
      </c>
      <c r="J10" s="11" t="s">
        <v>22</v>
      </c>
      <c r="K10" s="12" t="s">
        <v>23</v>
      </c>
      <c r="L10" s="13" t="s">
        <v>24</v>
      </c>
      <c r="M10" s="13" t="s">
        <v>25</v>
      </c>
      <c r="N10" s="14" t="s">
        <v>26</v>
      </c>
      <c r="O10" s="9" t="s">
        <v>27</v>
      </c>
      <c r="P10" s="14" t="s">
        <v>28</v>
      </c>
    </row>
    <row r="11" spans="1:18" s="2" customFormat="1" ht="74.25" customHeight="1" x14ac:dyDescent="0.2">
      <c r="A11" s="15">
        <v>1</v>
      </c>
      <c r="B11" s="16" t="s">
        <v>36</v>
      </c>
      <c r="C11" s="17" t="s">
        <v>35</v>
      </c>
      <c r="D11" s="17">
        <v>370</v>
      </c>
      <c r="E11" s="18">
        <v>30.5</v>
      </c>
      <c r="F11" s="18">
        <v>38.4</v>
      </c>
      <c r="G11" s="18">
        <v>54.97</v>
      </c>
      <c r="H11" s="19">
        <f>AVERAGE(E11:G11)</f>
        <v>41.29</v>
      </c>
      <c r="I11" s="20">
        <f>STDEV(E11:G11)</f>
        <v>12.48836658654764</v>
      </c>
      <c r="J11" s="15">
        <f>I11/H11*100</f>
        <v>30.245499119756943</v>
      </c>
      <c r="K11" s="18">
        <f>D11/3*SUM(E11:G11)</f>
        <v>15277.3</v>
      </c>
      <c r="L11" s="21">
        <f>K11/D11</f>
        <v>41.29</v>
      </c>
      <c r="M11" s="18">
        <f>ROUNDDOWN(L11,2)</f>
        <v>41.29</v>
      </c>
      <c r="N11" s="22">
        <f>M11*D11</f>
        <v>15277.3</v>
      </c>
      <c r="O11" s="23">
        <v>30.5</v>
      </c>
      <c r="P11" s="24">
        <v>11285</v>
      </c>
    </row>
    <row r="12" spans="1:18" s="25" customFormat="1" ht="27" customHeight="1" x14ac:dyDescent="0.25">
      <c r="B12" s="26" t="s">
        <v>29</v>
      </c>
      <c r="C12" s="27"/>
      <c r="D12" s="27"/>
      <c r="E12" s="27"/>
      <c r="F12" s="27"/>
      <c r="G12" s="27"/>
      <c r="H12" s="27"/>
      <c r="I12" s="28"/>
      <c r="J12" s="29">
        <v>11285</v>
      </c>
      <c r="K12" s="26" t="s">
        <v>30</v>
      </c>
      <c r="L12" s="30"/>
      <c r="M12" s="30"/>
      <c r="N12" s="30"/>
      <c r="O12" s="30"/>
      <c r="P12" s="31"/>
    </row>
    <row r="13" spans="1:18" s="25" customFormat="1" ht="15.75" x14ac:dyDescent="0.2">
      <c r="B13" s="32"/>
      <c r="C13" s="33"/>
      <c r="D13" s="33"/>
      <c r="E13" s="33"/>
      <c r="F13" s="33"/>
      <c r="G13" s="33"/>
      <c r="H13" s="33"/>
      <c r="J13" s="34"/>
      <c r="K13" s="35"/>
      <c r="L13" s="30"/>
      <c r="M13" s="30"/>
      <c r="N13" s="30"/>
      <c r="O13" s="30"/>
      <c r="P13" s="31"/>
    </row>
    <row r="14" spans="1:18" s="25" customFormat="1" ht="29.25" customHeight="1" x14ac:dyDescent="0.25">
      <c r="A14" s="51" t="s">
        <v>31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18" s="25" customFormat="1" ht="61.9" customHeight="1" x14ac:dyDescent="0.25">
      <c r="A15" s="51" t="s">
        <v>32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8" s="2" customFormat="1" ht="63.75" customHeight="1" x14ac:dyDescent="0.2">
      <c r="A16" s="52"/>
      <c r="B16" s="52"/>
      <c r="C16" s="53" t="s">
        <v>33</v>
      </c>
      <c r="D16" s="53"/>
      <c r="E16" s="53"/>
      <c r="F16" s="53"/>
      <c r="G16" s="53"/>
      <c r="H16" s="53"/>
      <c r="I16" s="53"/>
      <c r="J16" s="36"/>
      <c r="K16" s="36"/>
      <c r="L16" s="54" t="s">
        <v>34</v>
      </c>
      <c r="M16" s="54"/>
      <c r="N16" s="54"/>
      <c r="O16" s="37"/>
      <c r="P16" s="38"/>
      <c r="Q16" s="38"/>
      <c r="R16" s="38"/>
    </row>
    <row r="17" spans="1:11" s="2" customFormat="1" ht="15.75" x14ac:dyDescent="0.25">
      <c r="A17" s="27"/>
      <c r="B17" s="27"/>
      <c r="C17" s="27"/>
      <c r="D17" s="27"/>
      <c r="F17" s="27"/>
      <c r="I17" s="27"/>
      <c r="K17" s="39"/>
    </row>
    <row r="18" spans="1:11" s="2" customFormat="1" ht="16.5" x14ac:dyDescent="0.25">
      <c r="A18" s="27"/>
      <c r="B18" s="47"/>
      <c r="C18" s="47"/>
      <c r="D18" s="47"/>
      <c r="E18" s="47"/>
      <c r="F18" s="27"/>
      <c r="H18" s="27"/>
      <c r="I18" s="27"/>
      <c r="K18" s="39"/>
    </row>
    <row r="19" spans="1:11" s="2" customFormat="1" ht="15.75" x14ac:dyDescent="0.25">
      <c r="A19" s="27"/>
      <c r="B19" s="27"/>
      <c r="C19" s="27"/>
      <c r="D19" s="27"/>
      <c r="F19" s="27"/>
      <c r="I19" s="27"/>
      <c r="K19" s="39"/>
    </row>
  </sheetData>
  <mergeCells count="24">
    <mergeCell ref="B18:E18"/>
    <mergeCell ref="H9:J9"/>
    <mergeCell ref="K9:P9"/>
    <mergeCell ref="A14:P14"/>
    <mergeCell ref="A15:P15"/>
    <mergeCell ref="A16:B16"/>
    <mergeCell ref="C16:I16"/>
    <mergeCell ref="L16:N16"/>
    <mergeCell ref="A9:A10"/>
    <mergeCell ref="B9:B10"/>
    <mergeCell ref="C9:C10"/>
    <mergeCell ref="D9:D10"/>
    <mergeCell ref="E9:G9"/>
    <mergeCell ref="A5:B5"/>
    <mergeCell ref="C5:N5"/>
    <mergeCell ref="A6:B6"/>
    <mergeCell ref="C6:N6"/>
    <mergeCell ref="L8:N8"/>
    <mergeCell ref="J1:P1"/>
    <mergeCell ref="B2:J2"/>
    <mergeCell ref="A3:B3"/>
    <mergeCell ref="C3:N3"/>
    <mergeCell ref="A4:B4"/>
    <mergeCell ref="C4:N4"/>
  </mergeCells>
  <pageMargins left="0.70866099999999987" right="0.41" top="0.748031" bottom="0.43" header="0.31496099999999999" footer="0.44000000000000011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Useer</dc:creator>
  <cp:lastModifiedBy>Юрисконсульт</cp:lastModifiedBy>
  <cp:revision>2</cp:revision>
  <cp:lastPrinted>2026-07-01T12:19:26Z</cp:lastPrinted>
  <dcterms:created xsi:type="dcterms:W3CDTF">2014-02-03T05:14:00Z</dcterms:created>
  <dcterms:modified xsi:type="dcterms:W3CDTF">2026-07-01T12:19:31Z</dcterms:modified>
  <cp:version>1048576</cp:version>
</cp:coreProperties>
</file>