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tyhova_es\Desktop\Заявки на торги 2026\223-фз\Аквадистиллтор\"/>
    </mc:Choice>
  </mc:AlternateContent>
  <bookViews>
    <workbookView xWindow="28680" yWindow="-120" windowWidth="29040" windowHeight="15720"/>
  </bookViews>
  <sheets>
    <sheet name="Расчет НМЦК" sheetId="1" r:id="rId1"/>
  </sheets>
  <definedNames>
    <definedName name="_xlnm._FilterDatabase" localSheetId="0" hidden="1">'Расчет НМЦК'!#REF!</definedName>
    <definedName name="_xlnm.Print_Area" localSheetId="0">'Расчет НМЦК'!$A$1:$N$21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N8" i="1" s="1"/>
  <c r="N9" i="1" s="1"/>
  <c r="L8" i="1" l="1"/>
  <c r="M8" i="1" s="1"/>
</calcChain>
</file>

<file path=xl/sharedStrings.xml><?xml version="1.0" encoding="utf-8"?>
<sst xmlns="http://schemas.openxmlformats.org/spreadsheetml/2006/main" count="37" uniqueCount="37">
  <si>
    <t>№ п/п</t>
  </si>
  <si>
    <t xml:space="preserve">Сведения о количестве </t>
  </si>
  <si>
    <t>Средняя цена за единицу</t>
  </si>
  <si>
    <t>Среднее квадратическое отклонение</t>
  </si>
  <si>
    <t>Единица измерения</t>
  </si>
  <si>
    <t>Столбец6</t>
  </si>
  <si>
    <t>Столбец4</t>
  </si>
  <si>
    <t>Поставщик №1</t>
  </si>
  <si>
    <t>Поставщик №2</t>
  </si>
  <si>
    <t>Поставщик №3</t>
  </si>
  <si>
    <t>Коэффициент вариации*</t>
  </si>
  <si>
    <t xml:space="preserve"> Поставка нефтепродуктов по электронным топливным картам</t>
  </si>
  <si>
    <t xml:space="preserve">Наименование обьекта закупки
</t>
  </si>
  <si>
    <t>ОКПД 2 /КТРУ</t>
  </si>
  <si>
    <r>
      <rPr>
        <sz val="12"/>
        <rFont val="Times New Roman"/>
        <family val="1"/>
        <charset val="204"/>
      </rPr>
      <t xml:space="preserve">
Метод сопоставимых рыночных цен (анализ рынка)</t>
    </r>
    <r>
      <rPr>
        <sz val="12"/>
        <color theme="0" tint="-0.499984740745262"/>
        <rFont val="Times New Roman"/>
        <family val="1"/>
        <charset val="204"/>
      </rPr>
      <t xml:space="preserve">
</t>
    </r>
  </si>
  <si>
    <t>ИТОГО:</t>
  </si>
  <si>
    <t>должность</t>
  </si>
  <si>
    <t>подпись</t>
  </si>
  <si>
    <t>И.О.Фамилия</t>
  </si>
  <si>
    <t>Ф.И.О. исполнителя</t>
  </si>
  <si>
    <t>Ф.И.О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</si>
  <si>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Коэффициент вариации не должен превышать 33%</t>
  </si>
  <si>
    <t>Наименование Товара</t>
  </si>
  <si>
    <t>Обоснование начальной (максимальной) цены договора</t>
  </si>
  <si>
    <t xml:space="preserve">
Расчет начальной (максимальной) цены договора
</t>
  </si>
  <si>
    <t>Используемый метод обоснования НМЦД :</t>
  </si>
  <si>
    <t>Дата подготовки обоснования НМЦД:</t>
  </si>
  <si>
    <t>** - При умножении "Единица измерения" на "Средняя цена за единицу" в сумме НМЦД количество символов после запятой не должно превышать двух.</t>
  </si>
  <si>
    <t>НМЦД**,
руб.</t>
  </si>
  <si>
    <t>Котыхова Е.С.</t>
  </si>
  <si>
    <t>шт.</t>
  </si>
  <si>
    <t>Поставка электрического аквадистиллятора для нужд ДЭС</t>
  </si>
  <si>
    <t>28.29.11.130</t>
  </si>
  <si>
    <t>Поставка электрического аквадистиллятора  для нужд ДЭС</t>
  </si>
  <si>
    <r>
      <rPr>
        <b/>
        <sz val="14"/>
        <color theme="1"/>
        <rFont val="Times New Roman"/>
        <family val="1"/>
        <charset val="204"/>
      </rPr>
      <t>По результатам расчета начальная (максимальная) цена договора составила:69700</t>
    </r>
    <r>
      <rPr>
        <sz val="14"/>
        <color theme="1"/>
        <rFont val="Times New Roman"/>
        <family val="1"/>
        <charset val="204"/>
      </rPr>
      <t>,00 рублей.</t>
    </r>
  </si>
  <si>
    <t>Инженер-химик</t>
  </si>
  <si>
    <t>Первушина М.И.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</si>
</sst>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  <numFmt numFmtId="167" formatCode="#,##0.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0" tint="-0.49998474074526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334059"/>
      <name val="Roboto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5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3" borderId="1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6" xfId="6" applyFont="1" applyFill="1" applyBorder="1" applyAlignment="1" applyProtection="1">
      <alignment horizontal="center" vertical="center" wrapText="1"/>
    </xf>
    <xf numFmtId="1" fontId="9" fillId="3" borderId="2" xfId="3" applyNumberFormat="1" applyFont="1" applyFill="1" applyBorder="1" applyAlignment="1" applyProtection="1">
      <alignment horizontal="center" vertical="center" wrapText="1"/>
    </xf>
    <xf numFmtId="4" fontId="8" fillId="3" borderId="2" xfId="2" applyNumberFormat="1" applyFont="1" applyFill="1" applyBorder="1" applyAlignment="1" applyProtection="1">
      <alignment horizontal="center" vertical="center" wrapText="1"/>
    </xf>
    <xf numFmtId="166" fontId="8" fillId="3" borderId="2" xfId="2" applyNumberFormat="1" applyFont="1" applyFill="1" applyBorder="1" applyAlignment="1" applyProtection="1">
      <alignment horizontal="center" vertical="center" wrapText="1"/>
    </xf>
    <xf numFmtId="166" fontId="10" fillId="3" borderId="2" xfId="2" applyNumberFormat="1" applyFont="1" applyFill="1" applyBorder="1" applyAlignment="1" applyProtection="1">
      <alignment horizontal="center" vertical="center" wrapText="1"/>
    </xf>
    <xf numFmtId="166" fontId="8" fillId="3" borderId="3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" fontId="7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65" fontId="7" fillId="2" borderId="4" xfId="5" applyFont="1" applyFill="1" applyBorder="1" applyAlignment="1">
      <alignment vertical="center"/>
    </xf>
    <xf numFmtId="0" fontId="12" fillId="0" borderId="8" xfId="2" applyFont="1" applyFill="1" applyBorder="1" applyAlignment="1" applyProtection="1">
      <alignment horizontal="center" vertical="center" wrapText="1"/>
    </xf>
    <xf numFmtId="164" fontId="13" fillId="0" borderId="4" xfId="4" applyFont="1" applyFill="1" applyBorder="1" applyAlignment="1" applyProtection="1">
      <alignment horizontal="center" vertical="center" wrapText="1"/>
      <protection locked="0"/>
    </xf>
    <xf numFmtId="164" fontId="13" fillId="0" borderId="4" xfId="4" applyNumberFormat="1" applyFont="1" applyFill="1" applyBorder="1" applyAlignment="1" applyProtection="1">
      <alignment horizontal="center" vertical="center" wrapText="1"/>
      <protection locked="0"/>
    </xf>
    <xf numFmtId="164" fontId="13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12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Border="1"/>
    <xf numFmtId="0" fontId="4" fillId="0" borderId="0" xfId="7" applyNumberFormat="1" applyFont="1" applyFill="1" applyBorder="1" applyAlignment="1" applyProtection="1">
      <alignment horizontal="left" vertical="center" wrapText="1"/>
    </xf>
    <xf numFmtId="0" fontId="4" fillId="0" borderId="0" xfId="7" applyFont="1" applyFill="1" applyBorder="1" applyAlignment="1" applyProtection="1">
      <alignment horizontal="center" vertical="center" wrapText="1"/>
    </xf>
    <xf numFmtId="167" fontId="12" fillId="0" borderId="0" xfId="7" applyNumberFormat="1" applyFont="1" applyFill="1" applyBorder="1" applyAlignment="1" applyProtection="1">
      <alignment horizontal="center" vertical="center" wrapText="1"/>
    </xf>
    <xf numFmtId="4" fontId="12" fillId="0" borderId="0" xfId="4" applyNumberFormat="1" applyFont="1" applyFill="1" applyBorder="1" applyAlignment="1" applyProtection="1">
      <alignment horizontal="center" vertical="center" wrapText="1"/>
    </xf>
    <xf numFmtId="164" fontId="13" fillId="0" borderId="0" xfId="4" applyFont="1" applyFill="1" applyBorder="1" applyAlignment="1" applyProtection="1">
      <alignment horizontal="center" vertical="center" wrapText="1"/>
      <protection locked="0"/>
    </xf>
    <xf numFmtId="164" fontId="13" fillId="0" borderId="0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" fontId="13" fillId="0" borderId="0" xfId="4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0" borderId="0" xfId="5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4" fontId="4" fillId="0" borderId="0" xfId="0" applyNumberFormat="1" applyFont="1" applyFill="1" applyBorder="1" applyAlignment="1"/>
    <xf numFmtId="9" fontId="23" fillId="0" borderId="4" xfId="1" applyFont="1" applyFill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>
      <alignment horizontal="center" vertical="center" wrapText="1"/>
    </xf>
    <xf numFmtId="0" fontId="12" fillId="0" borderId="4" xfId="7" applyNumberFormat="1" applyFont="1" applyFill="1" applyBorder="1" applyAlignment="1" applyProtection="1">
      <alignment horizontal="center" vertical="center" wrapText="1"/>
    </xf>
    <xf numFmtId="2" fontId="13" fillId="0" borderId="4" xfId="4" applyNumberFormat="1" applyFont="1" applyFill="1" applyBorder="1" applyAlignment="1" applyProtection="1">
      <alignment horizontal="center" vertical="center" wrapText="1"/>
      <protection locked="0"/>
    </xf>
    <xf numFmtId="2" fontId="12" fillId="0" borderId="4" xfId="4" applyNumberFormat="1" applyFont="1" applyFill="1" applyBorder="1" applyAlignment="1" applyProtection="1">
      <alignment horizontal="center" vertical="center" wrapText="1"/>
      <protection locked="0"/>
    </xf>
    <xf numFmtId="2" fontId="12" fillId="4" borderId="4" xfId="4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4" fontId="4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top"/>
    </xf>
    <xf numFmtId="4" fontId="7" fillId="0" borderId="9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4" fontId="11" fillId="0" borderId="0" xfId="0" applyNumberFormat="1" applyFont="1" applyFill="1" applyBorder="1" applyAlignment="1">
      <alignment horizontal="left"/>
    </xf>
    <xf numFmtId="4" fontId="4" fillId="0" borderId="9" xfId="0" applyNumberFormat="1" applyFont="1" applyFill="1" applyBorder="1" applyAlignment="1">
      <alignment horizontal="center" vertical="top"/>
    </xf>
    <xf numFmtId="4" fontId="4" fillId="0" borderId="1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2" fillId="0" borderId="10" xfId="0" applyFont="1" applyBorder="1" applyAlignment="1" applyProtection="1">
      <alignment horizontal="left" vertical="center" wrapText="1"/>
      <protection locked="0"/>
    </xf>
    <xf numFmtId="0" fontId="22" fillId="0" borderId="8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</cellXfs>
  <cellStyles count="11">
    <cellStyle name="Денежный 3" xfId="4"/>
    <cellStyle name="Обычный" xfId="0" builtinId="0"/>
    <cellStyle name="Обычный 2" xfId="6"/>
    <cellStyle name="Обычный 2 3" xfId="9"/>
    <cellStyle name="Обычный 3" xfId="10"/>
    <cellStyle name="Обычный 4" xfId="7"/>
    <cellStyle name="Обычный 5" xfId="8"/>
    <cellStyle name="Обычный 9" xfId="2"/>
    <cellStyle name="Процентный" xfId="1" builtinId="5"/>
    <cellStyle name="Финансовый" xfId="5" builtinId="3"/>
    <cellStyle name="Финансовый 4" xfId="3"/>
  </cellStyles>
  <dxfs count="21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166" formatCode="#,##0.00&quot;р.&quot;"/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27" displayName="Таблица27" ref="A7:N8" totalsRowShown="0" headerRowDxfId="18" dataDxfId="16" headerRowBorderDxfId="17" tableBorderDxfId="15" totalsRowBorderDxfId="14" headerRowCellStyle="Обычный 9">
  <autoFilter ref="A7:N8"/>
  <tableColumns count="14">
    <tableColumn id="1" name="№ п/п" dataDxfId="2" dataCellStyle="Обычный 9"/>
    <tableColumn id="5" name="ОКПД 2 /КТРУ" dataDxfId="0"/>
    <tableColumn id="9" name="Наименование Товара" dataDxfId="1" dataCellStyle="Обычный 4"/>
    <tableColumn id="4" name="Единица измерения" dataDxfId="13" dataCellStyle="Обычный 4"/>
    <tableColumn id="15" name="Сведения о количестве " dataDxfId="12" dataCellStyle="Обычный 4"/>
    <tableColumn id="16" name="Поставщик №1" dataDxfId="11" dataCellStyle="Денежный 3"/>
    <tableColumn id="17" name="Поставщик №2" dataDxfId="10" dataCellStyle="Денежный 3"/>
    <tableColumn id="3" name="Поставщик №3" dataDxfId="9" dataCellStyle="Денежный 3"/>
    <tableColumn id="12" name="Столбец4" dataDxfId="8" dataCellStyle="Денежный 3"/>
    <tableColumn id="18" name="Столбец6" dataDxfId="7" dataCellStyle="Денежный 3"/>
    <tableColumn id="19" name="Средняя цена за единицу" dataDxfId="6" dataCellStyle="Денежный 3">
      <calculatedColumnFormula>AVERAGE(Таблица27[[#This Row],[Поставщик №1]:[Поставщик №3]])</calculatedColumnFormula>
    </tableColumn>
    <tableColumn id="23" name="Среднее квадратическое отклонение" dataDxfId="5" dataCellStyle="Денежный 3">
      <calculatedColumnFormula>STDEV(Таблица27[[#This Row],[Поставщик №1]],Таблица27[[#This Row],[Поставщик №2]],Таблица27[[#This Row],[Поставщик №3]])</calculatedColumnFormula>
    </tableColumn>
    <tableColumn id="22" name="Коэффициент вариации*" dataDxfId="4" dataCellStyle="Процентный">
      <calculatedColumnFormula>L8/K8</calculatedColumnFormula>
    </tableColumn>
    <tableColumn id="25" name="НМЦД**,_x000a_руб." dataDxfId="3" dataCellStyle="Денежный 3">
      <calculatedColumnFormula>Таблица27[[#This Row],[Сведения о количестве ]]*Таблица27[[#This Row],[Средняя цена за единицу]]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2"/>
  <sheetViews>
    <sheetView tabSelected="1" view="pageBreakPreview" zoomScale="66" zoomScaleNormal="66" zoomScaleSheetLayoutView="66" workbookViewId="0">
      <selection activeCell="M17" sqref="M17"/>
    </sheetView>
  </sheetViews>
  <sheetFormatPr defaultRowHeight="18.75"/>
  <cols>
    <col min="1" max="1" width="6.42578125" style="1" customWidth="1"/>
    <col min="2" max="2" width="18.85546875" style="1" customWidth="1"/>
    <col min="3" max="3" width="46.5703125" style="1" customWidth="1"/>
    <col min="4" max="4" width="12.42578125" style="1" customWidth="1"/>
    <col min="5" max="5" width="16" style="3" customWidth="1"/>
    <col min="6" max="6" width="18.28515625" style="4" customWidth="1"/>
    <col min="7" max="7" width="18" style="4" customWidth="1"/>
    <col min="8" max="8" width="22.7109375" style="4" customWidth="1"/>
    <col min="9" max="9" width="18.42578125" style="1" hidden="1" customWidth="1"/>
    <col min="10" max="10" width="9.7109375" style="2" hidden="1" customWidth="1"/>
    <col min="11" max="11" width="26.7109375" style="5" bestFit="1" customWidth="1"/>
    <col min="12" max="12" width="18.140625" style="5" customWidth="1"/>
    <col min="13" max="13" width="20.28515625" style="5" customWidth="1"/>
    <col min="14" max="14" width="42.85546875" style="5" customWidth="1"/>
    <col min="15" max="16384" width="9.140625" style="1"/>
  </cols>
  <sheetData>
    <row r="1" spans="1:14" ht="23.25" customHeight="1">
      <c r="A1" s="43"/>
      <c r="B1" s="43"/>
      <c r="C1" s="43"/>
      <c r="D1" s="43"/>
      <c r="E1" s="19"/>
      <c r="F1" s="44"/>
      <c r="G1" s="44"/>
      <c r="J1" s="42"/>
      <c r="K1" s="42"/>
      <c r="L1" s="42"/>
      <c r="M1" s="42"/>
      <c r="N1" s="42"/>
    </row>
    <row r="2" spans="1:14" ht="30.75" customHeight="1">
      <c r="A2" s="82" t="s">
        <v>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30.7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30" customFormat="1" ht="51.75" customHeight="1">
      <c r="A4" s="83" t="s">
        <v>12</v>
      </c>
      <c r="B4" s="83"/>
      <c r="C4" s="83" t="s">
        <v>11</v>
      </c>
      <c r="D4" s="83"/>
      <c r="E4" s="83"/>
      <c r="F4" s="89" t="s">
        <v>31</v>
      </c>
      <c r="G4" s="90"/>
      <c r="H4" s="90"/>
      <c r="I4" s="90"/>
      <c r="J4" s="90"/>
      <c r="K4" s="90"/>
      <c r="L4" s="90"/>
      <c r="M4" s="90"/>
      <c r="N4" s="91"/>
    </row>
    <row r="5" spans="1:14" s="30" customFormat="1" ht="33" customHeight="1">
      <c r="A5" s="83" t="s">
        <v>25</v>
      </c>
      <c r="B5" s="83"/>
      <c r="C5" s="83"/>
      <c r="D5" s="83"/>
      <c r="E5" s="83"/>
      <c r="F5" s="92" t="s">
        <v>14</v>
      </c>
      <c r="G5" s="93"/>
      <c r="H5" s="93"/>
      <c r="I5" s="93"/>
      <c r="J5" s="93"/>
      <c r="K5" s="93"/>
      <c r="L5" s="93"/>
      <c r="M5" s="93"/>
      <c r="N5" s="94"/>
    </row>
    <row r="6" spans="1:14" s="30" customFormat="1" ht="40.5" customHeight="1" thickBot="1">
      <c r="A6" s="84" t="s">
        <v>24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s="15" customFormat="1" ht="90.75" customHeight="1">
      <c r="A7" s="6" t="s">
        <v>0</v>
      </c>
      <c r="B7" s="7" t="s">
        <v>13</v>
      </c>
      <c r="C7" s="8" t="s">
        <v>22</v>
      </c>
      <c r="D7" s="9" t="s">
        <v>4</v>
      </c>
      <c r="E7" s="10" t="s">
        <v>1</v>
      </c>
      <c r="F7" s="11" t="s">
        <v>7</v>
      </c>
      <c r="G7" s="11" t="s">
        <v>8</v>
      </c>
      <c r="H7" s="11" t="s">
        <v>9</v>
      </c>
      <c r="I7" s="13" t="s">
        <v>6</v>
      </c>
      <c r="J7" s="12" t="s">
        <v>5</v>
      </c>
      <c r="K7" s="12" t="s">
        <v>2</v>
      </c>
      <c r="L7" s="12" t="s">
        <v>3</v>
      </c>
      <c r="M7" s="12" t="s">
        <v>10</v>
      </c>
      <c r="N7" s="14" t="s">
        <v>28</v>
      </c>
    </row>
    <row r="8" spans="1:14" s="15" customFormat="1" ht="74.25" customHeight="1">
      <c r="A8" s="26">
        <v>1</v>
      </c>
      <c r="B8" s="62" t="s">
        <v>32</v>
      </c>
      <c r="C8" s="57" t="s">
        <v>33</v>
      </c>
      <c r="D8" s="16" t="s">
        <v>30</v>
      </c>
      <c r="E8" s="58">
        <v>1</v>
      </c>
      <c r="F8" s="59">
        <v>73400</v>
      </c>
      <c r="G8" s="60">
        <v>62300</v>
      </c>
      <c r="H8" s="61">
        <v>73400</v>
      </c>
      <c r="I8" s="27"/>
      <c r="J8" s="28"/>
      <c r="K8" s="28">
        <f>AVERAGE(Таблица27[[#This Row],[Поставщик №1]:[Поставщик №3]])</f>
        <v>69700</v>
      </c>
      <c r="L8" s="28">
        <f>STDEV(Таблица27[[#This Row],[Поставщик №1]],Таблица27[[#This Row],[Поставщик №2]],Таблица27[[#This Row],[Поставщик №3]])</f>
        <v>6408.587988004846</v>
      </c>
      <c r="M8" s="56">
        <f>L8/K8</f>
        <v>9.1945308292752451E-2</v>
      </c>
      <c r="N8" s="29">
        <f>Таблица27[[#This Row],[Сведения о количестве ]]*Таблица27[[#This Row],[Средняя цена за единицу]]</f>
        <v>69700</v>
      </c>
    </row>
    <row r="9" spans="1:14">
      <c r="A9" s="86" t="s">
        <v>15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  <c r="N9" s="25">
        <f>SUM(Таблица27[НМЦД**,
руб.])</f>
        <v>69700</v>
      </c>
    </row>
    <row r="10" spans="1:14">
      <c r="F10" s="18"/>
      <c r="G10" s="18"/>
      <c r="H10" s="18"/>
      <c r="I10" s="18"/>
      <c r="J10" s="18"/>
      <c r="K10" s="45"/>
      <c r="L10" s="45"/>
      <c r="M10" s="45"/>
      <c r="N10" s="48"/>
    </row>
    <row r="11" spans="1:14">
      <c r="A11" s="66" t="s">
        <v>34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1:14">
      <c r="D12" s="49"/>
      <c r="E12" s="49"/>
      <c r="F12" s="40"/>
      <c r="G12" s="40"/>
      <c r="H12" s="40"/>
      <c r="I12" s="40"/>
      <c r="J12" s="40"/>
      <c r="K12" s="40"/>
      <c r="L12" s="40"/>
      <c r="M12" s="40"/>
      <c r="N12" s="40"/>
    </row>
    <row r="13" spans="1:14">
      <c r="A13" s="31"/>
      <c r="B13" s="32"/>
      <c r="C13" s="33"/>
      <c r="D13" s="34"/>
      <c r="E13" s="35"/>
      <c r="F13" s="46"/>
      <c r="G13" s="47"/>
      <c r="H13" s="36"/>
      <c r="I13" s="37"/>
      <c r="J13" s="38"/>
      <c r="K13" s="38"/>
      <c r="L13" s="38"/>
      <c r="M13" s="39"/>
      <c r="N13" s="38"/>
    </row>
    <row r="14" spans="1:14">
      <c r="A14" s="76" t="s">
        <v>35</v>
      </c>
      <c r="B14" s="76"/>
      <c r="C14" s="76"/>
      <c r="D14" s="76"/>
      <c r="E14" s="22"/>
      <c r="F14" s="71"/>
      <c r="G14" s="71"/>
      <c r="H14" s="23"/>
      <c r="I14" s="21"/>
      <c r="J14" s="20"/>
      <c r="K14" s="24"/>
      <c r="L14" s="65" t="s">
        <v>36</v>
      </c>
      <c r="M14" s="65"/>
      <c r="N14" s="24"/>
    </row>
    <row r="15" spans="1:14">
      <c r="A15" s="41"/>
      <c r="B15" s="69" t="s">
        <v>16</v>
      </c>
      <c r="C15" s="70"/>
      <c r="D15" s="21"/>
      <c r="E15" s="22"/>
      <c r="F15" s="72" t="s">
        <v>17</v>
      </c>
      <c r="G15" s="73"/>
      <c r="H15" s="23"/>
      <c r="I15" s="21"/>
      <c r="J15" s="20"/>
      <c r="K15" s="24"/>
      <c r="L15" s="74" t="s">
        <v>18</v>
      </c>
      <c r="M15" s="75"/>
      <c r="N15" s="24"/>
    </row>
    <row r="16" spans="1:14">
      <c r="A16" s="76" t="s">
        <v>19</v>
      </c>
      <c r="B16" s="76"/>
      <c r="C16" s="76"/>
      <c r="D16" s="81" t="s">
        <v>29</v>
      </c>
      <c r="E16" s="81"/>
      <c r="F16" s="55"/>
      <c r="G16" s="55"/>
      <c r="H16" s="79"/>
      <c r="I16" s="79"/>
      <c r="J16" s="79"/>
      <c r="K16" s="79"/>
      <c r="L16" s="50"/>
      <c r="M16" s="51"/>
      <c r="N16" s="24"/>
    </row>
    <row r="17" spans="1:14">
      <c r="A17" s="52"/>
      <c r="B17" s="52"/>
      <c r="C17" s="52"/>
      <c r="D17" s="72" t="s">
        <v>20</v>
      </c>
      <c r="E17" s="80"/>
      <c r="F17" s="77"/>
      <c r="G17" s="78"/>
      <c r="H17" s="53"/>
      <c r="I17" s="53"/>
      <c r="J17" s="53"/>
      <c r="K17" s="53"/>
      <c r="L17" s="50"/>
      <c r="M17" s="51"/>
      <c r="N17" s="24"/>
    </row>
    <row r="18" spans="1:14">
      <c r="A18" s="1" t="s">
        <v>26</v>
      </c>
      <c r="D18" s="67"/>
      <c r="E18" s="68"/>
      <c r="F18" s="40"/>
      <c r="G18" s="40"/>
      <c r="H18" s="40"/>
      <c r="I18" s="40"/>
      <c r="J18" s="40"/>
      <c r="K18" s="40"/>
      <c r="L18" s="40"/>
      <c r="M18" s="40"/>
      <c r="N18" s="40"/>
    </row>
    <row r="19" spans="1:14">
      <c r="D19" s="49"/>
      <c r="E19" s="49"/>
      <c r="F19" s="40"/>
      <c r="G19" s="40"/>
      <c r="H19" s="40"/>
      <c r="I19" s="40"/>
      <c r="J19" s="40"/>
      <c r="K19" s="40"/>
      <c r="L19" s="40"/>
      <c r="M19" s="40"/>
      <c r="N19" s="40"/>
    </row>
    <row r="20" spans="1:14">
      <c r="B20" s="17"/>
      <c r="C20" s="63" t="s">
        <v>21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spans="1:14">
      <c r="B21" s="17"/>
      <c r="C21" s="63" t="s">
        <v>27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4"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</sheetData>
  <mergeCells count="23">
    <mergeCell ref="A2:N2"/>
    <mergeCell ref="A5:E5"/>
    <mergeCell ref="A6:N6"/>
    <mergeCell ref="A4:E4"/>
    <mergeCell ref="A9:M9"/>
    <mergeCell ref="F4:N4"/>
    <mergeCell ref="F5:N5"/>
    <mergeCell ref="C21:N21"/>
    <mergeCell ref="C22:N22"/>
    <mergeCell ref="C20:N20"/>
    <mergeCell ref="L14:M14"/>
    <mergeCell ref="A11:N11"/>
    <mergeCell ref="D18:E18"/>
    <mergeCell ref="B15:C15"/>
    <mergeCell ref="F14:G14"/>
    <mergeCell ref="F15:G15"/>
    <mergeCell ref="L15:M15"/>
    <mergeCell ref="A16:C16"/>
    <mergeCell ref="F17:G17"/>
    <mergeCell ref="H16:K16"/>
    <mergeCell ref="A14:D14"/>
    <mergeCell ref="D17:E17"/>
    <mergeCell ref="D16:E16"/>
  </mergeCells>
  <conditionalFormatting sqref="M13 M8">
    <cfRule type="cellIs" dxfId="20" priority="7" operator="greaterThan">
      <formula>0.33</formula>
    </cfRule>
    <cfRule type="cellIs" dxfId="19" priority="8" stopIfTrue="1" operator="greaterThan">
      <formula>0.33</formula>
    </cfRule>
  </conditionalFormatting>
  <pageMargins left="0.7" right="0.7" top="0.75" bottom="0.75" header="0.3" footer="0.3"/>
  <pageSetup paperSize="9" scale="4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2025-02-14T08:19:21Z</cp:lastPrinted>
  <dcterms:created xsi:type="dcterms:W3CDTF">2015-10-16T09:38:35Z</dcterms:created>
  <dcterms:modified xsi:type="dcterms:W3CDTF">2026-06-25T08:33:13Z</dcterms:modified>
</cp:coreProperties>
</file>