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izatullinaFF\AppData\Local\LANIT\LanDocs\EditedFiles\"/>
    </mc:Choice>
  </mc:AlternateContent>
  <bookViews>
    <workbookView xWindow="0" yWindow="0" windowWidth="25470" windowHeight="9090"/>
  </bookViews>
  <sheets>
    <sheet name="Лист1" sheetId="1" r:id="rId1"/>
  </sheets>
  <definedNames>
    <definedName name="_ftn1" localSheetId="0">Лист1!#REF!</definedName>
    <definedName name="_ftn10" localSheetId="0">Лист1!#REF!</definedName>
    <definedName name="_ftn11" localSheetId="0">Лист1!#REF!</definedName>
    <definedName name="_ftn2" localSheetId="0">Лист1!#REF!</definedName>
    <definedName name="_ftn3" localSheetId="0">Лист1!#REF!</definedName>
    <definedName name="_ftn4" localSheetId="0">Лист1!#REF!</definedName>
    <definedName name="_ftn5" localSheetId="0">Лист1!#REF!</definedName>
    <definedName name="_ftn6" localSheetId="0">Лист1!#REF!</definedName>
    <definedName name="_ftn7" localSheetId="0">Лист1!#REF!</definedName>
    <definedName name="_ftn8" localSheetId="0">Лист1!#REF!</definedName>
    <definedName name="_ftn9" localSheetId="0">Лист1!#REF!</definedName>
    <definedName name="_ftnref1" localSheetId="0">Лист1!$B$1</definedName>
    <definedName name="_ftnref10" localSheetId="0">Лист1!#REF!</definedName>
    <definedName name="_ftnref11" localSheetId="0">Лист1!#REF!</definedName>
    <definedName name="_ftnref2" localSheetId="0">Лист1!$B$4</definedName>
    <definedName name="_ftnref3" localSheetId="0">Лист1!$G$11</definedName>
    <definedName name="_ftnref4" localSheetId="0">Лист1!$P$11</definedName>
    <definedName name="_ftnref5" localSheetId="0">Лист1!$B$7</definedName>
    <definedName name="_ftnref6" localSheetId="0">Лист1!$H$12</definedName>
    <definedName name="_ftnref7" localSheetId="0">Лист1!$M$12</definedName>
    <definedName name="_ftnref8" localSheetId="0">Лист1!$N$12</definedName>
    <definedName name="_ftnref9" localSheetId="0">Лист1!$H$13</definedName>
  </definedNames>
  <calcPr calcId="162913" refMode="R1C1"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6" i="1" l="1"/>
  <c r="K16" i="1" l="1"/>
  <c r="L16" i="1"/>
  <c r="N17" i="1" l="1"/>
</calcChain>
</file>

<file path=xl/sharedStrings.xml><?xml version="1.0" encoding="utf-8"?>
<sst xmlns="http://schemas.openxmlformats.org/spreadsheetml/2006/main" count="34" uniqueCount="32">
  <si>
    <t>Информация о валюте, используемой для формирования цены контракта и расчетов с поставщиками: Валютой контракта является рубль Российской Федерации.</t>
  </si>
  <si>
    <t>Наименование товара, работы, услуги согласно описанию объекта закупки</t>
  </si>
  <si>
    <t>Единица измерений</t>
  </si>
  <si>
    <t>Расчет НМЦК(ЦК)</t>
  </si>
  <si>
    <t>Итого цена единицы товара (работы, услуги) в том числе с учетом ЛБО (руб.)[4]</t>
  </si>
  <si>
    <t>Коэфф. вариации (v)</t>
  </si>
  <si>
    <t>Цена за ед.(руб.)</t>
  </si>
  <si>
    <t>Итого НМЦК (ЦК)</t>
  </si>
  <si>
    <t>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 Не применяется.</t>
  </si>
  <si>
    <t>№ п/п</t>
  </si>
  <si>
    <t>Ср. рыночная цена за единицу (руб.)</t>
  </si>
  <si>
    <t>Кол-во</t>
  </si>
  <si>
    <t>Типовая принадлежность</t>
  </si>
  <si>
    <r>
      <t>Наименование товара, работы, услуги по КТРУ</t>
    </r>
    <r>
      <rPr>
        <sz val="12"/>
        <color theme="1"/>
        <rFont val="Times New Roman"/>
        <family val="1"/>
        <charset val="204"/>
      </rPr>
      <t xml:space="preserve"> </t>
    </r>
  </si>
  <si>
    <t>Итоговое значение НМЦК (ЦК) (руб.)</t>
  </si>
  <si>
    <t>Цена за единицу с учетом нормативных затрат</t>
  </si>
  <si>
    <t>Ценовые значения анализа рынка</t>
  </si>
  <si>
    <t>Всего НМЦК (ЦК)/цена единицы товара (работы, услуги) с учетом ЛБО (руб.)</t>
  </si>
  <si>
    <t>Используемый метод определения НМЦК(ЦК):Метод сопоставимых рыночных цен</t>
  </si>
  <si>
    <t>Обоснование начальной (максимальной) цены контракта, цены контракта, заключаемого с единственным поставщиком (подрядчиком, исполнителем) (НМЦК(ЦК)) определение начальной цены единицы товара, работы, услуги, начальной суммы цен указанных единиц, максимального значения цены контракта, обоснование цены единицы товара, работы, услуги</t>
  </si>
  <si>
    <t>*</t>
  </si>
  <si>
    <t>Цена контракта определена и обоснована с применением метода сопостовимых рыночных цен в соответствии с ч. 1 п.1 ст. 22 Закона № 44-ФЗ. В соответствии с частью 4.4. раздела IV "Особенности определения и контроля НМЦК" Положения об организации и осуществлении в Федеральном казенном учреждении "Центр по обеспечению деятельности Казначейства России" и его филиалах контроля правильности определения начальной (максимальной) цены государственного контракта, цены государственного контракта, заключаемого с единственным поставщиком (подрядчиком, исполнителем), начальной суммы цен единиц товара, работы, услуги при осуществлении закупок товаров, работ, услуг утвержденный Приказом Федерального казенного учреждения "Центр по обеспечению деятельности Казначейства России" от "22" ноября 2023 г. N 1289 в случае закупки у единственного поставщика в расчете НМЦК указывается наименьшая полученная ценовая информация (цена, на основании которой проводится закупка).</t>
  </si>
  <si>
    <t xml:space="preserve"> Предмет контракта: Поставка и изготовление планов эвакуации для нужд Управления Федерального казначейства по Республике Марий Эл </t>
  </si>
  <si>
    <r>
      <t xml:space="preserve">Цена государственного контракта включает в себя все налоги, сборы, пошлины и другие обязательные платежи, которые </t>
    </r>
    <r>
      <rPr>
        <sz val="12"/>
        <rFont val="Times New Roman"/>
        <family val="1"/>
        <charset val="204"/>
      </rPr>
      <t>Поставщик</t>
    </r>
    <r>
      <rPr>
        <sz val="12"/>
        <color theme="1"/>
        <rFont val="Times New Roman"/>
        <family val="1"/>
        <charset val="204"/>
      </rPr>
      <t xml:space="preserve"> должен оплачивать в соответствии с условиями гоударственного контракта, или на иных основаниях, в том числе транспортные расходы.</t>
    </r>
  </si>
  <si>
    <t xml:space="preserve"> Источник №1  вх.№ 5280 от 02.07.2026</t>
  </si>
  <si>
    <t>Источник №2  вх.№ 5281 от 02.07.2026</t>
  </si>
  <si>
    <t>Источник №3   вх.№ 5282 от 02.07.2026 г.</t>
  </si>
  <si>
    <t xml:space="preserve">Поставка и изготовление планов эвакуации для нужд УФК по Республике Марий Эл </t>
  </si>
  <si>
    <t>Дата подготовки обоснования НМЦК(ЦК): 14.07.2026г.</t>
  </si>
  <si>
    <t>Реквизиты запросов ценовой информации (в т.ч. в ЕИС) Запрос направлен в 8 организаций:  запрос № 59-25-23/3257 от 18.06.2026, в № 0811400000126000587   от 08.07.2026,  Ответ получен от 3 (трех) организаций на основании данной информации произведен расчет НМЦК (ЦК):  Источник №1  вх.№ 5280 от 02.07.2026 г, Источник №2  вх.№ 5281 от 02.07.2026 г, Источник №3  вх.№ 5282 от 02.07.2026 г.</t>
  </si>
  <si>
    <t>32.99.53.190-00000014                     Стенд информационный</t>
  </si>
  <si>
    <t>Штука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</si>
</sst>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_-* #,##0.00\ _₽_-;\-* #,##0.00\ _₽_-;_-* &quot;-&quot;??\ _₽_-;_-@_-"/>
    <numFmt numFmtId="165" formatCode="#,##0.00\ _₽"/>
  </numFmts>
  <fonts count="11"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u/>
      <sz val="11"/>
      <color theme="10"/>
      <name val="Calibri"/>
      <family val="2"/>
      <charset val="204"/>
      <scheme val="minor"/>
    </font>
    <font>
      <sz val="11"/>
      <color theme="1"/>
      <name val="Calibri"/>
      <family val="2"/>
      <charset val="204"/>
      <scheme val="minor"/>
    </font>
    <font>
      <sz val="10"/>
      <color indexed="8"/>
      <name val="Times New Roman"/>
      <family val="1"/>
      <charset val="204"/>
    </font>
    <font>
      <sz val="10"/>
      <color theme="1"/>
      <name val="Times New Roman"/>
      <family val="1"/>
      <charset val="204"/>
    </font>
    <font>
      <b/>
      <sz val="12"/>
      <name val="Times New Roman"/>
      <family val="1"/>
      <charset val="204"/>
    </font>
    <font>
      <sz val="12"/>
      <name val="Times New Roman"/>
      <family val="1"/>
      <charset val="204"/>
    </font>
    <font>
      <sz val="10"/>
      <name val="Times New Roman"/>
      <family val="1"/>
      <charset val="204"/>
    </font>
    <font>
      <b/>
      <sz val="10"/>
      <color indexed="8"/>
      <name val="Times New Roman"/>
      <family val="1"/>
      <charset val="204"/>
    </font>
  </fonts>
  <fills count="4">
    <fill>
      <patternFill patternType="none"/>
    </fill>
    <fill>
      <patternFill patternType="gray125"/>
    </fill>
    <fill>
      <patternFill patternType="solid">
        <fgColor theme="9" tint="0.59999389629810485"/>
        <bgColor indexed="64"/>
      </patternFill>
    </fill>
    <fill>
      <patternFill patternType="solid">
        <fgColor theme="0"/>
        <bgColor indexed="64"/>
      </patternFill>
    </fill>
  </fills>
  <borders count="4">
    <border>
      <left/>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3" fillId="0" borderId="0" applyNumberFormat="0" applyFill="0" applyBorder="0" applyAlignment="0" applyProtection="0"/>
    <xf numFmtId="43" fontId="4" fillId="0" borderId="0" applyFont="0" applyFill="0" applyBorder="0" applyAlignment="0" applyProtection="0"/>
  </cellStyleXfs>
  <cellXfs count="29">
    <xf numFmtId="0" fontId="0" fillId="0" borderId="0" xfId="0"/>
    <xf numFmtId="0" fontId="1" fillId="0" borderId="0" xfId="0" applyFont="1" applyAlignment="1">
      <alignment wrapText="1"/>
    </xf>
    <xf numFmtId="43" fontId="1" fillId="0" borderId="1" xfId="2" applyFont="1" applyBorder="1" applyAlignment="1">
      <alignment horizontal="center" vertical="center" wrapText="1"/>
    </xf>
    <xf numFmtId="0" fontId="5" fillId="0" borderId="0" xfId="0" applyFont="1"/>
    <xf numFmtId="0" fontId="0" fillId="0" borderId="0" xfId="0" applyAlignment="1">
      <alignment vertical="top"/>
    </xf>
    <xf numFmtId="0" fontId="3" fillId="0" borderId="0" xfId="1" applyAlignment="1">
      <alignment horizontal="left" vertical="center" wrapText="1"/>
    </xf>
    <xf numFmtId="0" fontId="7" fillId="3" borderId="2" xfId="0" applyFont="1" applyFill="1" applyBorder="1" applyAlignment="1">
      <alignment horizontal="center" vertical="center" textRotation="90" wrapText="1"/>
    </xf>
    <xf numFmtId="0" fontId="1" fillId="0" borderId="2" xfId="0" applyFont="1" applyBorder="1" applyAlignment="1">
      <alignment horizontal="center" vertical="center" wrapText="1"/>
    </xf>
    <xf numFmtId="43" fontId="1" fillId="0" borderId="2" xfId="2" applyFont="1" applyBorder="1" applyAlignment="1">
      <alignment horizontal="center" vertical="center" wrapText="1"/>
    </xf>
    <xf numFmtId="43" fontId="1" fillId="2" borderId="2" xfId="2" applyFont="1" applyFill="1" applyBorder="1" applyAlignment="1">
      <alignment horizontal="center" vertical="center" wrapText="1"/>
    </xf>
    <xf numFmtId="43" fontId="1" fillId="0" borderId="2" xfId="0" applyNumberFormat="1" applyFont="1" applyBorder="1" applyAlignment="1">
      <alignment horizontal="center" vertical="center" wrapText="1"/>
    </xf>
    <xf numFmtId="164" fontId="1" fillId="0" borderId="2"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5" fillId="0" borderId="0" xfId="0" applyFont="1" applyFill="1" applyBorder="1" applyAlignment="1">
      <alignment horizontal="center" vertical="center" wrapText="1"/>
    </xf>
    <xf numFmtId="2" fontId="9" fillId="3" borderId="0" xfId="0" applyNumberFormat="1" applyFont="1" applyFill="1" applyBorder="1" applyAlignment="1">
      <alignment horizontal="center" vertical="center" wrapText="1"/>
    </xf>
    <xf numFmtId="2" fontId="9" fillId="0" borderId="0" xfId="0" applyNumberFormat="1" applyFont="1" applyFill="1" applyBorder="1" applyAlignment="1">
      <alignment horizontal="center" vertical="center" wrapText="1"/>
    </xf>
    <xf numFmtId="2" fontId="9" fillId="0" borderId="0" xfId="0" applyNumberFormat="1" applyFont="1" applyFill="1" applyBorder="1" applyAlignment="1">
      <alignment horizontal="center" vertical="center"/>
    </xf>
    <xf numFmtId="4" fontId="5" fillId="3" borderId="0" xfId="0" applyNumberFormat="1" applyFont="1" applyFill="1" applyBorder="1" applyAlignment="1">
      <alignment horizontal="center" vertical="center"/>
    </xf>
    <xf numFmtId="165" fontId="5" fillId="3" borderId="0" xfId="0" applyNumberFormat="1" applyFont="1" applyFill="1" applyBorder="1" applyAlignment="1">
      <alignment horizontal="center" vertical="center"/>
    </xf>
    <xf numFmtId="165" fontId="10" fillId="0" borderId="0" xfId="0" applyNumberFormat="1" applyFont="1" applyFill="1" applyBorder="1" applyAlignment="1">
      <alignment horizontal="center" vertical="center"/>
    </xf>
    <xf numFmtId="0" fontId="1" fillId="0" borderId="0" xfId="0" applyFont="1" applyAlignment="1">
      <alignment horizontal="left" vertical="center" wrapText="1"/>
    </xf>
    <xf numFmtId="0" fontId="1" fillId="0" borderId="2" xfId="0" applyFont="1" applyBorder="1" applyAlignment="1">
      <alignment horizontal="center" vertical="center" wrapText="1"/>
    </xf>
    <xf numFmtId="0" fontId="7" fillId="0" borderId="0" xfId="0" applyFont="1" applyAlignment="1">
      <alignment horizontal="center" wrapText="1"/>
    </xf>
    <xf numFmtId="0" fontId="8" fillId="3" borderId="0" xfId="0" applyFont="1" applyFill="1" applyAlignment="1">
      <alignment horizontal="left" vertical="center" wrapText="1"/>
    </xf>
    <xf numFmtId="0" fontId="8" fillId="0" borderId="0" xfId="0" applyFont="1" applyAlignment="1">
      <alignment horizontal="left" vertical="center" wrapText="1"/>
    </xf>
    <xf numFmtId="0" fontId="1" fillId="3" borderId="0" xfId="0" applyFont="1" applyFill="1" applyAlignment="1">
      <alignment horizontal="center" wrapText="1"/>
    </xf>
    <xf numFmtId="0" fontId="6" fillId="0" borderId="0" xfId="0" applyFont="1" applyAlignment="1">
      <alignment horizontal="left" vertical="top" wrapText="1"/>
    </xf>
    <xf numFmtId="0" fontId="1" fillId="0" borderId="2" xfId="0" applyFont="1" applyBorder="1" applyAlignment="1">
      <alignment horizontal="right" vertical="center" wrapText="1"/>
    </xf>
    <xf numFmtId="43" fontId="2" fillId="0" borderId="2" xfId="0" applyNumberFormat="1" applyFont="1" applyBorder="1" applyAlignment="1">
      <alignment horizontal="left" vertical="center" wrapText="1"/>
    </xf>
  </cellXfs>
  <cellStyles count="3">
    <cellStyle name="Гиперссылка" xfId="1" builtinId="8"/>
    <cellStyle name="Обычный" xfId="0" builtinId="0"/>
    <cellStyle name="Финансовый" xfId="2"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1"/>
  <sheetViews>
    <sheetView tabSelected="1" topLeftCell="A2" zoomScale="86" zoomScaleNormal="86" workbookViewId="0">
      <selection activeCell="F16" sqref="F16"/>
    </sheetView>
  </sheetViews>
  <sheetFormatPr defaultRowHeight="15.75" x14ac:dyDescent="0.25"/>
  <cols>
    <col min="1" max="1" width="3.7109375" style="1" customWidth="1"/>
    <col min="2" max="2" width="9.140625" style="1"/>
    <col min="3" max="3" width="22.7109375" style="1" customWidth="1"/>
    <col min="4" max="4" width="23.5703125" style="1" customWidth="1"/>
    <col min="5" max="5" width="19.28515625" style="1" customWidth="1"/>
    <col min="6" max="13" width="12.85546875" style="1" customWidth="1"/>
    <col min="14" max="14" width="15.42578125" style="1" customWidth="1"/>
    <col min="15" max="15" width="6" style="1" customWidth="1"/>
    <col min="16" max="16" width="19.28515625" style="1" customWidth="1"/>
    <col min="17" max="17" width="17.85546875" style="1" customWidth="1"/>
    <col min="18" max="16384" width="9.140625" style="1"/>
  </cols>
  <sheetData>
    <row r="1" spans="2:18" ht="60" customHeight="1" x14ac:dyDescent="0.25">
      <c r="B1" s="22" t="s">
        <v>19</v>
      </c>
      <c r="C1" s="22"/>
      <c r="D1" s="22"/>
      <c r="E1" s="22"/>
      <c r="F1" s="22"/>
      <c r="G1" s="22"/>
      <c r="H1" s="22"/>
      <c r="I1" s="22"/>
      <c r="J1" s="22"/>
      <c r="K1" s="22"/>
      <c r="L1" s="22"/>
      <c r="M1" s="22"/>
      <c r="N1" s="22"/>
      <c r="O1" s="22"/>
      <c r="P1" s="22"/>
      <c r="Q1" s="22"/>
      <c r="R1" s="22"/>
    </row>
    <row r="4" spans="2:18" x14ac:dyDescent="0.25">
      <c r="B4" s="23" t="s">
        <v>28</v>
      </c>
      <c r="C4" s="23"/>
      <c r="D4" s="23"/>
      <c r="E4" s="23"/>
      <c r="F4" s="23"/>
      <c r="G4" s="23"/>
      <c r="H4" s="23"/>
      <c r="I4" s="23"/>
      <c r="J4" s="23"/>
      <c r="K4" s="23"/>
      <c r="L4" s="23"/>
      <c r="M4" s="23"/>
      <c r="N4" s="23"/>
      <c r="O4" s="23"/>
      <c r="P4" s="23"/>
      <c r="Q4" s="23"/>
      <c r="R4" s="23"/>
    </row>
    <row r="5" spans="2:18" ht="15.75" customHeight="1" x14ac:dyDescent="0.25">
      <c r="B5" s="23" t="s">
        <v>22</v>
      </c>
      <c r="C5" s="23"/>
      <c r="D5" s="23"/>
      <c r="E5" s="23"/>
      <c r="F5" s="23"/>
      <c r="G5" s="23"/>
      <c r="H5" s="23"/>
      <c r="I5" s="23"/>
      <c r="J5" s="23"/>
      <c r="K5" s="23"/>
      <c r="L5" s="23"/>
      <c r="M5" s="23"/>
      <c r="N5" s="23"/>
      <c r="O5" s="23"/>
      <c r="P5" s="23"/>
      <c r="Q5" s="23"/>
      <c r="R5" s="23"/>
    </row>
    <row r="6" spans="2:18" ht="29.25" customHeight="1" x14ac:dyDescent="0.25">
      <c r="B6" s="24" t="s">
        <v>18</v>
      </c>
      <c r="C6" s="24"/>
      <c r="D6" s="24"/>
      <c r="E6" s="24"/>
      <c r="F6" s="24"/>
      <c r="G6" s="24"/>
      <c r="H6" s="24"/>
      <c r="I6" s="24"/>
      <c r="J6" s="24"/>
      <c r="K6" s="24"/>
      <c r="L6" s="24"/>
      <c r="M6" s="24"/>
      <c r="N6" s="24"/>
      <c r="O6" s="24"/>
      <c r="P6" s="24"/>
      <c r="Q6" s="24"/>
      <c r="R6" s="24"/>
    </row>
    <row r="7" spans="2:18" ht="49.5" customHeight="1" x14ac:dyDescent="0.25">
      <c r="B7" s="23" t="s">
        <v>29</v>
      </c>
      <c r="C7" s="23"/>
      <c r="D7" s="23"/>
      <c r="E7" s="23"/>
      <c r="F7" s="23"/>
      <c r="G7" s="23"/>
      <c r="H7" s="23"/>
      <c r="I7" s="23"/>
      <c r="J7" s="23"/>
      <c r="K7" s="23"/>
      <c r="L7" s="23"/>
      <c r="M7" s="23"/>
      <c r="N7" s="23"/>
      <c r="O7" s="23"/>
      <c r="P7" s="23"/>
      <c r="Q7" s="23"/>
      <c r="R7" s="23"/>
    </row>
    <row r="8" spans="2:18" ht="37.5" customHeight="1" x14ac:dyDescent="0.25">
      <c r="B8" s="20" t="s">
        <v>0</v>
      </c>
      <c r="C8" s="20"/>
      <c r="D8" s="20"/>
      <c r="E8" s="20"/>
      <c r="F8" s="20"/>
      <c r="G8" s="20"/>
      <c r="H8" s="20"/>
      <c r="I8" s="20"/>
      <c r="J8" s="20"/>
      <c r="K8" s="20"/>
      <c r="L8" s="20"/>
      <c r="M8" s="20"/>
      <c r="N8" s="20"/>
      <c r="O8" s="20"/>
      <c r="P8" s="20"/>
      <c r="Q8" s="20"/>
      <c r="R8" s="20"/>
    </row>
    <row r="9" spans="2:18" ht="34.5" customHeight="1" x14ac:dyDescent="0.25">
      <c r="B9" s="20" t="s">
        <v>8</v>
      </c>
      <c r="C9" s="20"/>
      <c r="D9" s="20"/>
      <c r="E9" s="20"/>
      <c r="F9" s="20"/>
      <c r="G9" s="20"/>
      <c r="H9" s="20"/>
      <c r="I9" s="20"/>
      <c r="J9" s="20"/>
      <c r="K9" s="20"/>
      <c r="L9" s="20"/>
      <c r="M9" s="20"/>
      <c r="N9" s="20"/>
      <c r="O9" s="20"/>
      <c r="P9" s="20"/>
      <c r="Q9" s="20"/>
      <c r="R9" s="20"/>
    </row>
    <row r="11" spans="2:18" x14ac:dyDescent="0.25">
      <c r="B11" s="21" t="s">
        <v>9</v>
      </c>
      <c r="C11" s="21" t="s">
        <v>13</v>
      </c>
      <c r="D11" s="21" t="s">
        <v>1</v>
      </c>
      <c r="E11" s="21" t="s">
        <v>12</v>
      </c>
      <c r="F11" s="21" t="s">
        <v>2</v>
      </c>
      <c r="G11" s="21" t="s">
        <v>11</v>
      </c>
      <c r="H11" s="21" t="s">
        <v>3</v>
      </c>
      <c r="I11" s="21"/>
      <c r="J11" s="21"/>
      <c r="K11" s="21"/>
      <c r="L11" s="21"/>
      <c r="M11" s="21"/>
      <c r="N11" s="21"/>
      <c r="O11" s="21"/>
      <c r="P11" s="21" t="s">
        <v>4</v>
      </c>
      <c r="Q11" s="21" t="s">
        <v>17</v>
      </c>
    </row>
    <row r="12" spans="2:18" ht="28.5" customHeight="1" x14ac:dyDescent="0.25">
      <c r="B12" s="21"/>
      <c r="C12" s="21"/>
      <c r="D12" s="21"/>
      <c r="E12" s="21"/>
      <c r="F12" s="21"/>
      <c r="G12" s="21"/>
      <c r="H12" s="21" t="s">
        <v>16</v>
      </c>
      <c r="I12" s="21"/>
      <c r="J12" s="21"/>
      <c r="K12" s="21" t="s">
        <v>5</v>
      </c>
      <c r="L12" s="21" t="s">
        <v>10</v>
      </c>
      <c r="M12" s="21" t="s">
        <v>15</v>
      </c>
      <c r="N12" s="21" t="s">
        <v>14</v>
      </c>
      <c r="O12" s="21"/>
      <c r="P12" s="21"/>
      <c r="Q12" s="21"/>
    </row>
    <row r="13" spans="2:18" ht="116.25" customHeight="1" x14ac:dyDescent="0.25">
      <c r="B13" s="21"/>
      <c r="C13" s="21"/>
      <c r="D13" s="21"/>
      <c r="E13" s="21"/>
      <c r="F13" s="21"/>
      <c r="G13" s="21"/>
      <c r="H13" s="6" t="s">
        <v>24</v>
      </c>
      <c r="I13" s="6" t="s">
        <v>25</v>
      </c>
      <c r="J13" s="6" t="s">
        <v>26</v>
      </c>
      <c r="K13" s="21"/>
      <c r="L13" s="21"/>
      <c r="M13" s="21"/>
      <c r="N13" s="21"/>
      <c r="O13" s="21"/>
      <c r="P13" s="21"/>
      <c r="Q13" s="21"/>
    </row>
    <row r="14" spans="2:18" ht="45.75" customHeight="1" x14ac:dyDescent="0.25">
      <c r="B14" s="21"/>
      <c r="C14" s="21"/>
      <c r="D14" s="21"/>
      <c r="E14" s="21"/>
      <c r="F14" s="21"/>
      <c r="G14" s="21"/>
      <c r="H14" s="7" t="s">
        <v>6</v>
      </c>
      <c r="I14" s="7" t="s">
        <v>6</v>
      </c>
      <c r="J14" s="7" t="s">
        <v>6</v>
      </c>
      <c r="K14" s="21"/>
      <c r="L14" s="21"/>
      <c r="M14" s="21"/>
      <c r="N14" s="21"/>
      <c r="O14" s="21"/>
      <c r="P14" s="21"/>
      <c r="Q14" s="21"/>
    </row>
    <row r="15" spans="2:18" x14ac:dyDescent="0.25">
      <c r="B15" s="7">
        <v>1</v>
      </c>
      <c r="C15" s="7">
        <v>2</v>
      </c>
      <c r="D15" s="7">
        <v>3</v>
      </c>
      <c r="E15" s="7">
        <v>4</v>
      </c>
      <c r="F15" s="7">
        <v>5</v>
      </c>
      <c r="G15" s="7">
        <v>6</v>
      </c>
      <c r="H15" s="7">
        <v>7</v>
      </c>
      <c r="I15" s="7">
        <v>8</v>
      </c>
      <c r="J15" s="7">
        <v>9</v>
      </c>
      <c r="K15" s="7">
        <v>10</v>
      </c>
      <c r="L15" s="7">
        <v>11</v>
      </c>
      <c r="M15" s="7">
        <v>12</v>
      </c>
      <c r="N15" s="21">
        <v>13</v>
      </c>
      <c r="O15" s="21"/>
      <c r="P15" s="7">
        <v>14</v>
      </c>
      <c r="Q15" s="7">
        <v>15</v>
      </c>
    </row>
    <row r="16" spans="2:18" ht="89.25" customHeight="1" thickBot="1" x14ac:dyDescent="0.3">
      <c r="B16" s="7">
        <v>1</v>
      </c>
      <c r="C16" s="12" t="s">
        <v>30</v>
      </c>
      <c r="D16" s="12" t="s">
        <v>27</v>
      </c>
      <c r="E16" s="7"/>
      <c r="F16" s="7" t="s">
        <v>31</v>
      </c>
      <c r="G16" s="7">
        <v>2</v>
      </c>
      <c r="H16" s="8">
        <v>4500</v>
      </c>
      <c r="I16" s="8">
        <v>4430</v>
      </c>
      <c r="J16" s="8">
        <v>4600</v>
      </c>
      <c r="K16" s="8">
        <f>(STDEV(H16:J16)/AVERAGE(H16:J16))*100</f>
        <v>1.89</v>
      </c>
      <c r="L16" s="10">
        <f>ROUNDDOWN(AVERAGE(H16:J16),2)</f>
        <v>4510</v>
      </c>
      <c r="M16" s="8">
        <v>6000</v>
      </c>
      <c r="N16" s="2">
        <f>G16*I16</f>
        <v>8860</v>
      </c>
      <c r="O16" s="9" t="s">
        <v>20</v>
      </c>
      <c r="P16" s="11"/>
      <c r="Q16" s="7"/>
    </row>
    <row r="17" spans="1:17" ht="16.5" customHeight="1" x14ac:dyDescent="0.25">
      <c r="B17" s="27" t="s">
        <v>7</v>
      </c>
      <c r="C17" s="27"/>
      <c r="D17" s="27"/>
      <c r="E17" s="27"/>
      <c r="F17" s="27"/>
      <c r="G17" s="27"/>
      <c r="H17" s="27"/>
      <c r="I17" s="27"/>
      <c r="J17" s="27"/>
      <c r="K17" s="27"/>
      <c r="L17" s="27"/>
      <c r="M17" s="27"/>
      <c r="N17" s="28">
        <f>SUM(N16:N16)</f>
        <v>8860</v>
      </c>
      <c r="O17" s="28"/>
      <c r="P17" s="11"/>
      <c r="Q17" s="7"/>
    </row>
    <row r="18" spans="1:17" x14ac:dyDescent="0.25">
      <c r="G18" s="13"/>
      <c r="H18" s="14"/>
      <c r="I18" s="15"/>
      <c r="J18" s="15"/>
      <c r="K18" s="16"/>
      <c r="L18" s="17"/>
      <c r="M18" s="18"/>
      <c r="N18" s="19"/>
    </row>
    <row r="19" spans="1:17" s="3" customFormat="1" ht="34.5" customHeight="1" x14ac:dyDescent="0.2">
      <c r="B19" s="20" t="s">
        <v>23</v>
      </c>
      <c r="C19" s="20"/>
      <c r="D19" s="20"/>
      <c r="E19" s="20"/>
      <c r="F19" s="20"/>
      <c r="G19" s="20"/>
      <c r="H19" s="20"/>
      <c r="I19" s="20"/>
      <c r="J19" s="20"/>
      <c r="K19" s="20"/>
      <c r="L19" s="20"/>
      <c r="M19" s="20"/>
      <c r="N19" s="20"/>
      <c r="O19" s="20"/>
      <c r="P19" s="20"/>
      <c r="Q19" s="20"/>
    </row>
    <row r="20" spans="1:17" customFormat="1" ht="13.5" customHeight="1" x14ac:dyDescent="0.25">
      <c r="A20" s="4"/>
      <c r="B20" s="26"/>
      <c r="C20" s="26"/>
      <c r="D20" s="26"/>
      <c r="E20" s="26"/>
      <c r="F20" s="26"/>
      <c r="G20" s="26"/>
      <c r="H20" s="26"/>
      <c r="I20" s="5"/>
      <c r="J20" s="5"/>
      <c r="K20" s="5"/>
      <c r="L20" s="5"/>
      <c r="M20" s="5"/>
      <c r="N20" s="5"/>
    </row>
    <row r="21" spans="1:17" ht="83.25" customHeight="1" x14ac:dyDescent="0.25">
      <c r="B21" s="25" t="s">
        <v>21</v>
      </c>
      <c r="C21" s="25"/>
      <c r="D21" s="25"/>
      <c r="E21" s="25"/>
      <c r="F21" s="25"/>
      <c r="G21" s="25"/>
      <c r="H21" s="25"/>
      <c r="I21" s="25"/>
      <c r="J21" s="25"/>
      <c r="K21" s="25"/>
      <c r="L21" s="25"/>
      <c r="M21" s="25"/>
      <c r="N21" s="25"/>
      <c r="O21" s="25"/>
      <c r="P21" s="25"/>
      <c r="Q21" s="25"/>
    </row>
  </sheetData>
  <mergeCells count="27">
    <mergeCell ref="B21:Q21"/>
    <mergeCell ref="B20:H20"/>
    <mergeCell ref="B19:Q19"/>
    <mergeCell ref="Q11:Q14"/>
    <mergeCell ref="B17:M17"/>
    <mergeCell ref="N17:O17"/>
    <mergeCell ref="N12:O14"/>
    <mergeCell ref="N15:O15"/>
    <mergeCell ref="B1:R1"/>
    <mergeCell ref="B4:R4"/>
    <mergeCell ref="B5:R5"/>
    <mergeCell ref="B6:R6"/>
    <mergeCell ref="B7:R7"/>
    <mergeCell ref="B8:R8"/>
    <mergeCell ref="B9:R9"/>
    <mergeCell ref="P11:P14"/>
    <mergeCell ref="H12:J12"/>
    <mergeCell ref="K12:K14"/>
    <mergeCell ref="M12:M14"/>
    <mergeCell ref="B11:B14"/>
    <mergeCell ref="L12:L14"/>
    <mergeCell ref="C11:C14"/>
    <mergeCell ref="D11:D14"/>
    <mergeCell ref="E11:E14"/>
    <mergeCell ref="F11:F14"/>
    <mergeCell ref="G11:G14"/>
    <mergeCell ref="H11:O11"/>
  </mergeCells>
  <pageMargins left="0.70866141732283472" right="0.70866141732283472" top="0.74803149606299213" bottom="0.74803149606299213" header="0.31496062992125984" footer="0.31496062992125984"/>
  <pageSetup paperSize="9" scale="5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9</vt:i4>
      </vt:variant>
    </vt:vector>
  </HeadingPairs>
  <TitlesOfParts>
    <vt:vector size="10" baseType="lpstr">
      <vt:lpstr>Лист1</vt:lpstr>
      <vt:lpstr>Лист1!_ftnref1</vt:lpstr>
      <vt:lpstr>Лист1!_ftnref2</vt:lpstr>
      <vt:lpstr>Лист1!_ftnref3</vt:lpstr>
      <vt:lpstr>Лист1!_ftnref4</vt:lpstr>
      <vt:lpstr>Лист1!_ftnref5</vt:lpstr>
      <vt:lpstr>Лист1!_ftnref6</vt:lpstr>
      <vt:lpstr>Лист1!_ftnref7</vt:lpstr>
      <vt:lpstr>Лист1!_ftnref8</vt:lpstr>
      <vt:lpstr>Лист1!_ftnref9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Миклухо-Маклай</dc:creator>
  <cp:lastModifiedBy>Пользователь Windows</cp:lastModifiedBy>
  <cp:lastPrinted>2026-07-02T12:48:13Z</cp:lastPrinted>
  <dcterms:created xsi:type="dcterms:W3CDTF">2025-05-16T11:17:36Z</dcterms:created>
  <dcterms:modified xsi:type="dcterms:W3CDTF">2026-07-15T07:11:11Z</dcterms:modified>
</cp:coreProperties>
</file>