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roshenkov_s\Downloads\"/>
    </mc:Choice>
  </mc:AlternateContent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62913"/>
</workbook>
</file>

<file path=xl/calcChain.xml><?xml version="1.0" encoding="utf-8"?>
<calcChain xmlns="http://schemas.openxmlformats.org/spreadsheetml/2006/main">
  <c r="I6" i="35" l="1"/>
  <c r="L6" i="35" s="1"/>
  <c r="J6" i="35"/>
  <c r="K6" i="35"/>
  <c r="M6" i="35"/>
  <c r="M5" i="35" l="1"/>
  <c r="K5" i="35"/>
  <c r="J5" i="35"/>
  <c r="I5" i="35"/>
  <c r="L5" i="35" s="1"/>
</calcChain>
</file>

<file path=xl/sharedStrings.xml><?xml version="1.0" encoding="utf-8"?>
<sst xmlns="http://schemas.openxmlformats.org/spreadsheetml/2006/main" count="20" uniqueCount="19">
  <si>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</si>
  <si>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</si>
  <si>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</si>
  <si>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</si>
  <si>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</si>
  <si>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</si>
  <si>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</si>
  <si>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</si>
  <si>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</si>
  <si>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</si>
  <si>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</si>
  <si>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</si>
  <si>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</si>
  <si>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</si>
  <si>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определённая по минимальной предложенной цене, руб.</t>
  </si>
  <si>
    <t xml:space="preserve">Коммерческое предложение №3
</t>
  </si>
  <si>
    <t>Бинт гипсовый Pregips S, 8смх3м, марля 13-нит., время схватывания - не более 5 мин, MВ-171-S302-083</t>
  </si>
  <si>
    <t>Бинт гипсовый Pregips S на втулке, 10смх3м, с перфорированным стержнем, марля 17-нит., время схватывания - не более 5 мин, MВ-171-S7T2-103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</si>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</sst>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sz val="11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3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  <xf numFmtId="0" fontId="32" fillId="0" borderId="20" xfId="1" applyFont="1" applyFill="1" applyBorder="1" applyAlignment="1">
      <alignment horizontal="center" vertical="center" wrapText="1"/>
    </xf>
    <xf numFmtId="4" fontId="28" fillId="0" borderId="20" xfId="0" applyNumberFormat="1" applyFont="1" applyFill="1" applyBorder="1" applyAlignment="1">
      <alignment horizontal="center" vertical="center" wrapText="1"/>
    </xf>
    <xf numFmtId="4" fontId="28" fillId="0" borderId="20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zoomScale="110" zoomScaleNormal="110" workbookViewId="0">
      <selection activeCell="F6" sqref="F6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3"/>
    </row>
    <row r="3" spans="1:16" ht="66.75" customHeight="1" x14ac:dyDescent="0.2">
      <c r="A3" s="37" t="s">
        <v>0</v>
      </c>
      <c r="B3" s="26"/>
      <c r="C3" s="34" t="s">
        <v>1</v>
      </c>
      <c r="D3" s="42" t="s">
        <v>2</v>
      </c>
      <c r="E3" s="34" t="s">
        <v>3</v>
      </c>
      <c r="F3" s="44" t="s">
        <v>7</v>
      </c>
      <c r="G3" s="45"/>
      <c r="H3" s="45"/>
      <c r="I3" s="46" t="s">
        <v>9</v>
      </c>
      <c r="J3" s="47"/>
      <c r="K3" s="48"/>
      <c r="L3" s="27" t="s">
        <v>11</v>
      </c>
      <c r="M3" s="34" t="s">
        <v>14</v>
      </c>
    </row>
    <row r="4" spans="1:16" ht="132" customHeight="1" x14ac:dyDescent="0.2">
      <c r="A4" s="37"/>
      <c r="B4" s="25"/>
      <c r="C4" s="41"/>
      <c r="D4" s="43"/>
      <c r="E4" s="41"/>
      <c r="F4" s="21" t="s">
        <v>8</v>
      </c>
      <c r="G4" s="21" t="s">
        <v>13</v>
      </c>
      <c r="H4" s="21" t="s">
        <v>15</v>
      </c>
      <c r="I4" s="5" t="s">
        <v>4</v>
      </c>
      <c r="J4" s="5" t="s">
        <v>5</v>
      </c>
      <c r="K4" s="5" t="s">
        <v>6</v>
      </c>
      <c r="L4" s="6" t="s">
        <v>10</v>
      </c>
      <c r="M4" s="34"/>
    </row>
    <row r="5" spans="1:16" ht="60" x14ac:dyDescent="0.25">
      <c r="A5" s="22">
        <v>1</v>
      </c>
      <c r="B5" s="22"/>
      <c r="C5" s="52" t="s">
        <v>16</v>
      </c>
      <c r="D5" s="28" t="s">
        <v>18</v>
      </c>
      <c r="E5" s="29">
        <v>1000</v>
      </c>
      <c r="F5" s="30">
        <v>123</v>
      </c>
      <c r="G5" s="31">
        <v>125</v>
      </c>
      <c r="H5" s="31">
        <v>127</v>
      </c>
      <c r="I5" s="14">
        <f t="shared" ref="I5" si="0">ROUND(IFERROR(AVERAGE(F5:H5),),2)</f>
        <v>125</v>
      </c>
      <c r="J5" s="15">
        <f t="shared" ref="J5" si="1">IFERROR(_xlfn.STDEV.S(F5:H5),)</f>
        <v>2</v>
      </c>
      <c r="K5" s="16">
        <f t="shared" ref="K5" si="2">IFERROR(_xlfn.STDEV.S(F5:H5)/AVERAGE(F5:H5),)</f>
        <v>1.6E-2</v>
      </c>
      <c r="L5" s="17">
        <f>E5*I5</f>
        <v>125000</v>
      </c>
      <c r="M5" s="17">
        <f>E5*F5</f>
        <v>123000</v>
      </c>
    </row>
    <row r="6" spans="1:16" ht="90" x14ac:dyDescent="0.25">
      <c r="A6" s="22">
        <v>2</v>
      </c>
      <c r="B6" s="49"/>
      <c r="C6" s="52" t="s">
        <v>17</v>
      </c>
      <c r="D6" s="28" t="s">
        <v>18</v>
      </c>
      <c r="E6" s="29">
        <v>1000</v>
      </c>
      <c r="F6" s="50">
        <v>161</v>
      </c>
      <c r="G6" s="51">
        <v>165</v>
      </c>
      <c r="H6" s="51">
        <v>166</v>
      </c>
      <c r="I6" s="14">
        <f t="shared" ref="I6" si="3">ROUND(IFERROR(AVERAGE(F6:H6),),2)</f>
        <v>164</v>
      </c>
      <c r="J6" s="15">
        <f t="shared" ref="J6" si="4">IFERROR(_xlfn.STDEV.S(F6:H6),)</f>
        <v>2.6457513110645907</v>
      </c>
      <c r="K6" s="16">
        <f t="shared" ref="K6" si="5">IFERROR(_xlfn.STDEV.S(F6:H6)/AVERAGE(F6:H6),)</f>
        <v>1.6132629945515797E-2</v>
      </c>
      <c r="L6" s="17">
        <f>E6*I6</f>
        <v>164000</v>
      </c>
      <c r="M6" s="17">
        <f>E6*F6</f>
        <v>161000</v>
      </c>
    </row>
    <row r="7" spans="1:16" s="13" customFormat="1" ht="16.5" customHeight="1" x14ac:dyDescent="0.2">
      <c r="A7" s="37"/>
      <c r="B7" s="38"/>
      <c r="C7" s="39"/>
      <c r="D7" s="38"/>
      <c r="E7" s="38"/>
      <c r="F7" s="38"/>
      <c r="G7" s="38"/>
      <c r="H7" s="38"/>
      <c r="I7" s="38"/>
      <c r="J7" s="38"/>
      <c r="K7" s="40"/>
      <c r="L7" s="24"/>
      <c r="M7" s="24"/>
      <c r="N7" s="24"/>
      <c r="O7" s="24"/>
      <c r="P7" s="24"/>
    </row>
    <row r="8" spans="1:16" x14ac:dyDescent="0.2">
      <c r="C8" s="19"/>
      <c r="D8" s="8"/>
      <c r="E8" s="9"/>
      <c r="F8" s="9"/>
      <c r="G8" s="9"/>
      <c r="H8" s="7"/>
    </row>
    <row r="9" spans="1:16" x14ac:dyDescent="0.2">
      <c r="C9" s="19"/>
      <c r="D9" s="8"/>
      <c r="E9" s="9"/>
      <c r="F9" s="9"/>
      <c r="G9" s="9"/>
      <c r="H9" s="7"/>
    </row>
    <row r="10" spans="1:16" x14ac:dyDescent="0.2">
      <c r="C10" s="19"/>
      <c r="D10" s="8"/>
      <c r="E10" s="9"/>
      <c r="F10" s="36"/>
      <c r="G10" s="36"/>
      <c r="H10" s="36"/>
      <c r="I10" s="32"/>
    </row>
    <row r="11" spans="1:16" x14ac:dyDescent="0.2">
      <c r="C11" s="19"/>
      <c r="D11" s="8"/>
      <c r="E11" s="9"/>
      <c r="F11" s="9"/>
      <c r="G11" s="9"/>
      <c r="H11" s="7"/>
      <c r="L11" s="23"/>
      <c r="M11" s="23"/>
    </row>
    <row r="12" spans="1:16" x14ac:dyDescent="0.2">
      <c r="C12" s="19"/>
      <c r="D12" s="8"/>
      <c r="E12" s="9"/>
      <c r="F12" s="9"/>
      <c r="G12" s="9"/>
      <c r="H12" s="10"/>
    </row>
    <row r="13" spans="1:16" x14ac:dyDescent="0.2">
      <c r="C13" s="19"/>
      <c r="D13" s="8"/>
      <c r="E13" s="9"/>
      <c r="F13" s="9"/>
      <c r="G13" s="9"/>
      <c r="H13" s="10"/>
    </row>
    <row r="14" spans="1:16" x14ac:dyDescent="0.2">
      <c r="C14" s="19"/>
      <c r="D14" s="8"/>
      <c r="E14" s="9"/>
      <c r="F14" s="9"/>
      <c r="G14" s="9"/>
      <c r="H14" s="10"/>
    </row>
    <row r="15" spans="1:16" x14ac:dyDescent="0.2">
      <c r="C15" s="19"/>
      <c r="D15" s="8"/>
      <c r="E15" s="9"/>
      <c r="F15" s="9"/>
      <c r="G15" s="9"/>
      <c r="H15" s="10"/>
    </row>
    <row r="16" spans="1:16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8"/>
      <c r="E49" s="9"/>
      <c r="F49" s="9"/>
      <c r="G49" s="9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C56" s="19"/>
      <c r="D56" s="7"/>
      <c r="E56" s="11"/>
      <c r="F56" s="7"/>
      <c r="G56" s="7"/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</sheetData>
  <autoFilter ref="A4:O5"/>
  <mergeCells count="10">
    <mergeCell ref="M3:M4"/>
    <mergeCell ref="A2:L2"/>
    <mergeCell ref="F10:H10"/>
    <mergeCell ref="A7:K7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ХСВ</cp:lastModifiedBy>
  <cp:lastPrinted>2025-05-26T09:27:04Z</cp:lastPrinted>
  <dcterms:created xsi:type="dcterms:W3CDTF">2015-11-02T11:37:41Z</dcterms:created>
  <dcterms:modified xsi:type="dcterms:W3CDTF">2026-06-17T08:32:21Z</dcterms:modified>
</cp:coreProperties>
</file>